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'План'!$A$1:$Y$70</definedName>
    <definedName name="_xlnm.Print_Area" localSheetId="0">'Титул'!$A$1:$BB$35</definedName>
  </definedNames>
  <calcPr fullCalcOnLoad="1"/>
</workbook>
</file>

<file path=xl/sharedStrings.xml><?xml version="1.0" encoding="utf-8"?>
<sst xmlns="http://schemas.openxmlformats.org/spreadsheetml/2006/main" count="453" uniqueCount="175">
  <si>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</si>
  <si>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</si>
  <si>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</si>
  <si>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</si>
  <si>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</si>
  <si>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</si>
  <si>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</si>
  <si>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</si>
  <si>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</si>
  <si>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</si>
  <si>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</si>
  <si>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</si>
  <si>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</si>
  <si>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</si>
  <si>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</si>
  <si>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</si>
  <si>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</si>
  <si>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</si>
  <si>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</si>
  <si>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</si>
  <si>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</si>
  <si>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</si>
  <si>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</si>
  <si>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</si>
  <si>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</si>
  <si>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</si>
  <si>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</si>
  <si>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</si>
  <si>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</si>
  <si>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</si>
  <si>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</si>
  <si>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</si>
  <si>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</si>
  <si>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</si>
  <si>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</si>
  <si>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</si>
  <si>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</si>
  <si>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</si>
  <si>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</si>
  <si>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</si>
  <si>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</si>
  <si>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</si>
  <si>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</si>
  <si>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</si>
  <si>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</si>
  <si>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</si>
  <si>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</si>
  <si>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</si>
  <si>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</si>
  <si>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</si>
  <si>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</si>
  <si>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</si>
  <si>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</si>
  <si>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</si>
  <si>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</si>
  <si>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</si>
  <si>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</si>
  <si>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</si>
  <si>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</si>
  <si>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</si>
  <si>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</si>
  <si>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</si>
  <si>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</si>
  <si>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</si>
  <si>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</si>
  <si>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</si>
  <si>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на засіданні Вченої ради</t>
  </si>
  <si>
    <t>Т/Д</t>
  </si>
  <si>
    <t>З</t>
  </si>
  <si>
    <t>Д</t>
  </si>
  <si>
    <t>Д/П</t>
  </si>
  <si>
    <t>А</t>
  </si>
  <si>
    <t>Теоретичне навчання та виконання дослідження</t>
  </si>
  <si>
    <t>Практика (одночасно з виконанням дослідження)</t>
  </si>
  <si>
    <t>Науковий семінар за результатами виконання дослідження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</si>
  <si>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</si>
  <si>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</si>
  <si>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</si>
  <si>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</si>
  <si>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</si>
  <si>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</si>
  <si>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</si>
  <si>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</si>
  <si>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</si>
  <si>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</si>
  <si>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</si>
  <si>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</si>
  <si>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</si>
  <si>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</si>
  <si>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</si>
  <si>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Керівник проектної групи (гарант освітньо-наукової програми)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</si>
  <si>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</si>
  <si>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</si>
  <si>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</si>
  <si>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</si>
  <si>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</si>
  <si>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</si>
  <si>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</si>
  <si>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</si>
  <si>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</si>
  <si>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 xml:space="preserve">1.1.  Цмкл загальної підготовки 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</si>
  <si>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</si>
  <si>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</si>
  <si>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t>Методи та моделі регулювання розвитку національної економіки</t>
  </si>
  <si>
    <t>2.1.2</t>
  </si>
  <si>
    <t>Організація наукового дослідження та управління дослідницькими проектами</t>
  </si>
  <si>
    <t>Здобувач вищої освіти повинен вибрати одну дисципліну обсягом 5 кредитів ЄКТС на 2 курсі (3 семестр)</t>
  </si>
  <si>
    <t>Сучасні наукові аспекти розвитку фінансів, банківської справи та страхування</t>
  </si>
  <si>
    <t>Сучасні технології та моделювання у фінансах, банківській справі та страхуванні</t>
  </si>
  <si>
    <t>Здобувач вищої освіти повинен вибрати одну дисципліну обсягом 5 кредитів ЄКТС на 2 курсі (4 семестр)</t>
  </si>
  <si>
    <t xml:space="preserve">Методологічні та прикладні питання страхового менеджменту </t>
  </si>
  <si>
    <t xml:space="preserve">Методологічні та прикладні питання  банківського менеджменту </t>
  </si>
  <si>
    <t>Методологічні та прикладні питання бюджетного менеджменту</t>
  </si>
  <si>
    <t xml:space="preserve">Методологічні та прикладні питання фінансового менеджменту </t>
  </si>
  <si>
    <t>Методологічні та прикладні питання інноваційного менеджменту</t>
  </si>
  <si>
    <t>2.2.2</t>
  </si>
  <si>
    <t>2.2.3</t>
  </si>
  <si>
    <t>2.2.4</t>
  </si>
  <si>
    <t>2.2.5</t>
  </si>
  <si>
    <t>2.2.6</t>
  </si>
  <si>
    <t>Децентралізація місцевих фінансів та міжбюджетні відносини</t>
  </si>
  <si>
    <t>Управління державними та міжнародними фінансами в умовах глобалізації</t>
  </si>
  <si>
    <t>Стратегічне управління розвитком ринку фінансових послуг</t>
  </si>
  <si>
    <t>2.2.7</t>
  </si>
  <si>
    <t>2.2.8</t>
  </si>
  <si>
    <t xml:space="preserve">Завідувач кафедри "ФДСП" </t>
  </si>
  <si>
    <t>Декан факультету ФЕМ</t>
  </si>
  <si>
    <t>2 ДИСЦИПЛІНИ ВІЛЬНОГО ВИБОРУ(ОСВІТНЯ СКЛАДОВА)</t>
  </si>
  <si>
    <t xml:space="preserve">1. ОБОВ'ЯЗКОВІ НАВЧАЛЬНІ ДИСЦИПЛІНИ (ОСВІТНЯ СКЛАДОВА) </t>
  </si>
  <si>
    <t>Вибіркові дисципліни циклу загальної підготовки          (3 семестр)</t>
  </si>
  <si>
    <t>2.1</t>
  </si>
  <si>
    <t>2.2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</si>
  <si>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</si>
  <si>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4/4</t>
  </si>
  <si>
    <t>4/8</t>
  </si>
  <si>
    <t>8/12</t>
  </si>
  <si>
    <t>8/16</t>
  </si>
  <si>
    <t>8/8</t>
  </si>
  <si>
    <t>16/20</t>
  </si>
  <si>
    <t>16/28</t>
  </si>
  <si>
    <t>32/32</t>
  </si>
  <si>
    <t>24/44</t>
  </si>
  <si>
    <t>40/40</t>
  </si>
  <si>
    <t>24/32</t>
  </si>
  <si>
    <t>2/4</t>
  </si>
  <si>
    <t>2/2</t>
  </si>
  <si>
    <t>6/8</t>
  </si>
  <si>
    <t>Вибіркові дисципліни циклу професійної підготовки (4 семестр)</t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</si>
  <si>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</si>
  <si>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t>На основі другого (магістерського) рівня вищої освіти</t>
  </si>
  <si>
    <t>Н</t>
  </si>
  <si>
    <t>Позначення: Т/Д – теоретичне навчання та виконання дослідження; Д – виконання дослідження; Н – настановна сесія;С – екзаменаційна сесія; Д/П – практика (одночасно з виконанням дослідження);  З – звіт; А – атестація; К – канікули</t>
  </si>
  <si>
    <t xml:space="preserve">       II. ЗВЕДЕНІ ДАНІ ПРО БЮДЖЕТ ЧАСУ, тижні                                                                                    ІІІ. ПРАКТИКА                                                   IV. АТЕСТАЦІЯ</t>
  </si>
  <si>
    <t>Виконання дослідження</t>
  </si>
  <si>
    <t>Наста-новна сесія</t>
  </si>
  <si>
    <t>Екзамена-ційна сесія та звіт</t>
  </si>
  <si>
    <t>Атестація</t>
  </si>
  <si>
    <t>№</t>
  </si>
  <si>
    <t>Форма</t>
  </si>
  <si>
    <t>5, 6</t>
  </si>
  <si>
    <r>
      <t xml:space="preserve">галузь знань: </t>
    </r>
    <r>
      <rPr>
        <b/>
        <sz val="20"/>
        <rFont val="Times New Roman"/>
        <family val="1"/>
      </rPr>
      <t xml:space="preserve"> 07  "Управління і адміністрування"</t>
    </r>
  </si>
  <si>
    <r>
      <t xml:space="preserve">спеціальність: </t>
    </r>
    <r>
      <rPr>
        <b/>
        <sz val="20"/>
        <rFont val="Times New Roman"/>
        <family val="1"/>
      </rPr>
      <t>072 "Фінанси, банківська справа та страхування"</t>
    </r>
  </si>
  <si>
    <r>
      <t xml:space="preserve">освітньо-наукова програма: </t>
    </r>
    <r>
      <rPr>
        <b/>
        <sz val="20"/>
        <rFont val="Times New Roman"/>
        <family val="1"/>
      </rPr>
      <t xml:space="preserve"> "Фінанси, банківська справа та страхування"</t>
    </r>
  </si>
  <si>
    <t>Кваліфікація: доктор філософії  з фінансів, банківської справи та страхування</t>
  </si>
  <si>
    <t>ЗАТВЕРДЖЕНО</t>
  </si>
  <si>
    <t xml:space="preserve">протокол № </t>
  </si>
  <si>
    <t>Ректор _______________________</t>
  </si>
  <si>
    <t>(Віктор КОВАЛЬОВ)</t>
  </si>
  <si>
    <t>Світлана ЄЛЕЦЬКИХ</t>
  </si>
  <si>
    <t>Євгеній МИРОНЕНКО</t>
  </si>
  <si>
    <t>Михайло ТУРЧАНІН</t>
  </si>
  <si>
    <t xml:space="preserve">Завідувач аспірантури </t>
  </si>
  <si>
    <t>Ганна ВОДОП'ЯНОВА</t>
  </si>
  <si>
    <t>V. План освітнього процесу  на 2023/2024навч. рік</t>
  </si>
  <si>
    <r>
      <t xml:space="preserve">" </t>
    </r>
    <r>
      <rPr>
        <u val="single"/>
        <sz val="22"/>
        <rFont val="Times New Roman"/>
        <family val="1"/>
      </rPr>
      <t xml:space="preserve">__ </t>
    </r>
    <r>
      <rPr>
        <sz val="22"/>
        <rFont val="Times New Roman"/>
        <family val="1"/>
      </rPr>
      <t xml:space="preserve">" </t>
    </r>
    <r>
      <rPr>
        <u val="single"/>
        <sz val="22"/>
        <rFont val="Times New Roman"/>
        <family val="1"/>
      </rPr>
      <t>_________2</t>
    </r>
    <r>
      <rPr>
        <sz val="22"/>
        <rFont val="Times New Roman"/>
        <family val="1"/>
      </rPr>
      <t>023 р.</t>
    </r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</si>
</sst>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67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8"/>
      </left>
      <right style="medium"/>
      <top style="medium"/>
      <bottom style="thin"/>
    </border>
    <border>
      <left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610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49" fontId="5" fillId="0" borderId="0" xfId="53" applyNumberFormat="1" applyFont="1" applyFill="1" applyBorder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220" fontId="3" fillId="0" borderId="15" xfId="0" applyNumberFormat="1" applyFont="1" applyFill="1" applyBorder="1" applyAlignment="1" applyProtection="1">
      <alignment horizontal="center" vertical="center" wrapText="1"/>
      <protection/>
    </xf>
    <xf numFmtId="220" fontId="3" fillId="0" borderId="16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220" fontId="3" fillId="32" borderId="0" xfId="0" applyNumberFormat="1" applyFont="1" applyFill="1" applyBorder="1" applyAlignment="1" applyProtection="1">
      <alignment vertical="center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213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213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54" applyNumberFormat="1" applyFont="1" applyFill="1" applyBorder="1" applyAlignment="1">
      <alignment horizontal="left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213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32" borderId="0" xfId="0" applyFont="1" applyFill="1" applyAlignment="1">
      <alignment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22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2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220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52" xfId="54" applyNumberFormat="1" applyFont="1" applyFill="1" applyBorder="1" applyAlignment="1">
      <alignment horizontal="justify" vertical="center" wrapText="1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3" fillId="0" borderId="45" xfId="0" applyFont="1" applyFill="1" applyBorder="1" applyAlignment="1">
      <alignment wrapText="1"/>
    </xf>
    <xf numFmtId="0" fontId="5" fillId="0" borderId="59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61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wrapText="1"/>
    </xf>
    <xf numFmtId="0" fontId="5" fillId="0" borderId="25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wrapText="1"/>
    </xf>
    <xf numFmtId="49" fontId="5" fillId="0" borderId="62" xfId="0" applyNumberFormat="1" applyFont="1" applyFill="1" applyBorder="1" applyAlignment="1">
      <alignment horizontal="center" vertical="center" wrapText="1"/>
    </xf>
    <xf numFmtId="22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0" fontId="5" fillId="0" borderId="67" xfId="0" applyNumberFormat="1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32" borderId="69" xfId="0" applyNumberFormat="1" applyFont="1" applyFill="1" applyBorder="1" applyAlignment="1" applyProtection="1">
      <alignment horizontal="center" vertical="center"/>
      <protection/>
    </xf>
    <xf numFmtId="1" fontId="5" fillId="32" borderId="69" xfId="0" applyNumberFormat="1" applyFont="1" applyFill="1" applyBorder="1" applyAlignment="1" applyProtection="1">
      <alignment horizontal="center" vertical="center"/>
      <protection/>
    </xf>
    <xf numFmtId="0" fontId="5" fillId="32" borderId="69" xfId="0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/>
    </xf>
    <xf numFmtId="49" fontId="5" fillId="32" borderId="70" xfId="0" applyNumberFormat="1" applyFont="1" applyFill="1" applyBorder="1" applyAlignment="1">
      <alignment horizontal="center" vertical="center" wrapText="1"/>
    </xf>
    <xf numFmtId="0" fontId="5" fillId="32" borderId="47" xfId="0" applyNumberFormat="1" applyFont="1" applyFill="1" applyBorder="1" applyAlignment="1" applyProtection="1">
      <alignment horizontal="center" vertical="center"/>
      <protection/>
    </xf>
    <xf numFmtId="220" fontId="5" fillId="32" borderId="47" xfId="0" applyNumberFormat="1" applyFont="1" applyFill="1" applyBorder="1" applyAlignment="1" applyProtection="1">
      <alignment horizontal="center" vertical="center"/>
      <protection/>
    </xf>
    <xf numFmtId="1" fontId="5" fillId="32" borderId="47" xfId="0" applyNumberFormat="1" applyFont="1" applyFill="1" applyBorder="1" applyAlignment="1" applyProtection="1">
      <alignment horizontal="center" vertical="center"/>
      <protection/>
    </xf>
    <xf numFmtId="0" fontId="3" fillId="32" borderId="47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/>
    </xf>
    <xf numFmtId="0" fontId="5" fillId="32" borderId="29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vertical="center" wrapText="1"/>
    </xf>
    <xf numFmtId="0" fontId="5" fillId="32" borderId="28" xfId="0" applyFont="1" applyFill="1" applyBorder="1" applyAlignment="1">
      <alignment vertical="center" wrapText="1"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28" fillId="32" borderId="0" xfId="0" applyFont="1" applyFill="1" applyAlignment="1">
      <alignment/>
    </xf>
    <xf numFmtId="0" fontId="5" fillId="32" borderId="31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/>
    </xf>
    <xf numFmtId="0" fontId="5" fillId="32" borderId="22" xfId="0" applyFont="1" applyFill="1" applyBorder="1" applyAlignment="1">
      <alignment vertical="center" wrapText="1"/>
    </xf>
    <xf numFmtId="0" fontId="5" fillId="32" borderId="27" xfId="0" applyFont="1" applyFill="1" applyBorder="1" applyAlignment="1">
      <alignment vertical="center" wrapText="1"/>
    </xf>
    <xf numFmtId="0" fontId="5" fillId="32" borderId="47" xfId="0" applyFont="1" applyFill="1" applyBorder="1" applyAlignment="1">
      <alignment horizontal="center"/>
    </xf>
    <xf numFmtId="49" fontId="3" fillId="32" borderId="72" xfId="0" applyNumberFormat="1" applyFont="1" applyFill="1" applyBorder="1" applyAlignment="1">
      <alignment horizontal="center" vertical="center" wrapText="1"/>
    </xf>
    <xf numFmtId="0" fontId="5" fillId="32" borderId="7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2" borderId="40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49" fontId="5" fillId="32" borderId="29" xfId="0" applyNumberFormat="1" applyFont="1" applyFill="1" applyBorder="1" applyAlignment="1">
      <alignment horizontal="center" vertical="center" wrapText="1"/>
    </xf>
    <xf numFmtId="49" fontId="3" fillId="32" borderId="40" xfId="0" applyNumberFormat="1" applyFont="1" applyFill="1" applyBorder="1" applyAlignment="1">
      <alignment horizontal="center" vertical="center" wrapText="1"/>
    </xf>
    <xf numFmtId="49" fontId="3" fillId="32" borderId="69" xfId="0" applyNumberFormat="1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left" vertical="center" wrapText="1"/>
    </xf>
    <xf numFmtId="0" fontId="3" fillId="32" borderId="61" xfId="0" applyFont="1" applyFill="1" applyBorder="1" applyAlignment="1">
      <alignment wrapText="1"/>
    </xf>
    <xf numFmtId="0" fontId="5" fillId="32" borderId="19" xfId="0" applyFont="1" applyFill="1" applyBorder="1" applyAlignment="1">
      <alignment/>
    </xf>
    <xf numFmtId="0" fontId="5" fillId="32" borderId="28" xfId="0" applyFont="1" applyFill="1" applyBorder="1" applyAlignment="1">
      <alignment/>
    </xf>
    <xf numFmtId="0" fontId="5" fillId="32" borderId="22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3" fillId="32" borderId="35" xfId="0" applyNumberFormat="1" applyFont="1" applyFill="1" applyBorder="1" applyAlignment="1">
      <alignment horizontal="center" vertical="center" wrapText="1"/>
    </xf>
    <xf numFmtId="49" fontId="3" fillId="32" borderId="36" xfId="0" applyNumberFormat="1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32" borderId="69" xfId="0" applyNumberFormat="1" applyFont="1" applyFill="1" applyBorder="1" applyAlignment="1" applyProtection="1">
      <alignment horizontal="center" vertical="center"/>
      <protection/>
    </xf>
    <xf numFmtId="49" fontId="5" fillId="32" borderId="47" xfId="0" applyNumberFormat="1" applyFont="1" applyFill="1" applyBorder="1" applyAlignment="1" applyProtection="1">
      <alignment horizontal="center" vertical="center"/>
      <protection/>
    </xf>
    <xf numFmtId="49" fontId="5" fillId="32" borderId="69" xfId="0" applyNumberFormat="1" applyFont="1" applyFill="1" applyBorder="1" applyAlignment="1">
      <alignment horizontal="center" vertical="center" wrapText="1"/>
    </xf>
    <xf numFmtId="49" fontId="5" fillId="32" borderId="47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49" fontId="5" fillId="0" borderId="48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2" borderId="31" xfId="0" applyNumberFormat="1" applyFont="1" applyFill="1" applyBorder="1" applyAlignment="1">
      <alignment horizontal="center" vertical="center" wrapText="1"/>
    </xf>
    <xf numFmtId="49" fontId="5" fillId="32" borderId="22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9" fontId="5" fillId="32" borderId="32" xfId="0" applyNumberFormat="1" applyFont="1" applyFill="1" applyBorder="1" applyAlignment="1">
      <alignment horizontal="center" vertical="center" wrapText="1"/>
    </xf>
    <xf numFmtId="49" fontId="5" fillId="32" borderId="21" xfId="0" applyNumberFormat="1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horizontal="center" vertical="center" wrapText="1"/>
    </xf>
    <xf numFmtId="49" fontId="5" fillId="32" borderId="25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26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49" fontId="5" fillId="32" borderId="47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9" fontId="10" fillId="0" borderId="0" xfId="53" applyNumberFormat="1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2" fillId="0" borderId="0" xfId="53" applyFont="1" applyFill="1" applyBorder="1" applyAlignment="1">
      <alignment vertical="center" wrapText="1"/>
      <protection/>
    </xf>
    <xf numFmtId="0" fontId="3" fillId="0" borderId="61" xfId="0" applyFont="1" applyFill="1" applyBorder="1" applyAlignment="1">
      <alignment/>
    </xf>
    <xf numFmtId="49" fontId="9" fillId="0" borderId="61" xfId="0" applyNumberFormat="1" applyFont="1" applyFill="1" applyBorder="1" applyAlignment="1">
      <alignment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vertical="center" wrapText="1"/>
    </xf>
    <xf numFmtId="0" fontId="10" fillId="0" borderId="77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vertical="center" wrapText="1"/>
    </xf>
    <xf numFmtId="220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2" borderId="0" xfId="0" applyFont="1" applyFill="1" applyAlignment="1">
      <alignment horizontal="right" vertical="center" wrapText="1"/>
    </xf>
    <xf numFmtId="220" fontId="1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220" fontId="1" fillId="0" borderId="0" xfId="0" applyNumberFormat="1" applyFont="1" applyAlignment="1">
      <alignment vertical="center"/>
    </xf>
    <xf numFmtId="0" fontId="4" fillId="33" borderId="0" xfId="0" applyFont="1" applyFill="1" applyAlignment="1">
      <alignment wrapText="1"/>
    </xf>
    <xf numFmtId="220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/>
    </xf>
    <xf numFmtId="0" fontId="4" fillId="32" borderId="0" xfId="0" applyFont="1" applyFill="1" applyAlignment="1">
      <alignment horizontal="right" wrapText="1"/>
    </xf>
    <xf numFmtId="0" fontId="4" fillId="32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79" xfId="53" applyFont="1" applyFill="1" applyBorder="1" applyAlignment="1">
      <alignment horizontal="center" vertical="center" wrapText="1"/>
      <protection/>
    </xf>
    <xf numFmtId="0" fontId="9" fillId="0" borderId="76" xfId="53" applyFont="1" applyFill="1" applyBorder="1" applyAlignment="1">
      <alignment horizontal="center" vertical="center" wrapText="1"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8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81" xfId="53" applyFont="1" applyFill="1" applyBorder="1" applyAlignment="1">
      <alignment horizontal="center" vertical="center" wrapText="1"/>
      <protection/>
    </xf>
    <xf numFmtId="0" fontId="9" fillId="0" borderId="82" xfId="53" applyFont="1" applyFill="1" applyBorder="1" applyAlignment="1">
      <alignment horizontal="center" vertical="center" wrapText="1"/>
      <protection/>
    </xf>
    <xf numFmtId="0" fontId="9" fillId="0" borderId="73" xfId="53" applyFont="1" applyFill="1" applyBorder="1" applyAlignment="1">
      <alignment horizontal="center" vertical="center" wrapText="1"/>
      <protection/>
    </xf>
    <xf numFmtId="0" fontId="9" fillId="0" borderId="68" xfId="53" applyFont="1" applyFill="1" applyBorder="1" applyAlignment="1">
      <alignment horizontal="center" vertical="center" wrapText="1"/>
      <protection/>
    </xf>
    <xf numFmtId="0" fontId="10" fillId="0" borderId="34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76" xfId="0" applyFont="1" applyFill="1" applyBorder="1" applyAlignment="1">
      <alignment horizontal="center" wrapText="1" shrinkToFit="1"/>
    </xf>
    <xf numFmtId="0" fontId="2" fillId="0" borderId="0" xfId="53" applyFont="1" applyFill="1" applyBorder="1" applyAlignment="1">
      <alignment horizontal="center"/>
      <protection/>
    </xf>
    <xf numFmtId="0" fontId="22" fillId="0" borderId="56" xfId="53" applyFont="1" applyFill="1" applyBorder="1" applyAlignment="1">
      <alignment horizontal="center" vertical="center" wrapText="1"/>
      <protection/>
    </xf>
    <xf numFmtId="0" fontId="22" fillId="0" borderId="41" xfId="53" applyFont="1" applyFill="1" applyBorder="1" applyAlignment="1">
      <alignment horizontal="center" vertical="center" wrapText="1"/>
      <protection/>
    </xf>
    <xf numFmtId="0" fontId="22" fillId="0" borderId="65" xfId="53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9" fillId="0" borderId="84" xfId="53" applyFont="1" applyFill="1" applyBorder="1" applyAlignment="1">
      <alignment horizontal="center" vertical="center" wrapText="1"/>
      <protection/>
    </xf>
    <xf numFmtId="0" fontId="9" fillId="0" borderId="85" xfId="53" applyFont="1" applyFill="1" applyBorder="1" applyAlignment="1">
      <alignment horizontal="center" vertical="center" wrapText="1"/>
      <protection/>
    </xf>
    <xf numFmtId="0" fontId="9" fillId="0" borderId="46" xfId="53" applyFont="1" applyFill="1" applyBorder="1" applyAlignment="1">
      <alignment horizontal="center" vertical="center" wrapText="1"/>
      <protection/>
    </xf>
    <xf numFmtId="49" fontId="9" fillId="0" borderId="58" xfId="53" applyNumberFormat="1" applyFont="1" applyFill="1" applyBorder="1" applyAlignment="1">
      <alignment horizontal="center" vertical="center" wrapText="1"/>
      <protection/>
    </xf>
    <xf numFmtId="49" fontId="9" fillId="0" borderId="76" xfId="53" applyNumberFormat="1" applyFont="1" applyFill="1" applyBorder="1" applyAlignment="1">
      <alignment horizontal="center" vertical="center" wrapText="1"/>
      <protection/>
    </xf>
    <xf numFmtId="49" fontId="9" fillId="0" borderId="54" xfId="53" applyNumberFormat="1" applyFont="1" applyFill="1" applyBorder="1" applyAlignment="1">
      <alignment horizontal="center" vertical="center" wrapText="1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81" xfId="53" applyNumberFormat="1" applyFont="1" applyFill="1" applyBorder="1" applyAlignment="1">
      <alignment horizontal="center" vertical="center" wrapText="1"/>
      <protection/>
    </xf>
    <xf numFmtId="49" fontId="9" fillId="0" borderId="67" xfId="53" applyNumberFormat="1" applyFont="1" applyFill="1" applyBorder="1" applyAlignment="1">
      <alignment horizontal="center" vertical="center" wrapText="1"/>
      <protection/>
    </xf>
    <xf numFmtId="49" fontId="9" fillId="0" borderId="73" xfId="53" applyNumberFormat="1" applyFont="1" applyFill="1" applyBorder="1" applyAlignment="1">
      <alignment horizontal="center" vertical="center" wrapText="1"/>
      <protection/>
    </xf>
    <xf numFmtId="49" fontId="9" fillId="0" borderId="68" xfId="53" applyNumberFormat="1" applyFont="1" applyFill="1" applyBorder="1" applyAlignment="1">
      <alignment horizontal="center" vertical="center" wrapText="1"/>
      <protection/>
    </xf>
    <xf numFmtId="0" fontId="9" fillId="0" borderId="75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7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49" fontId="10" fillId="0" borderId="58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76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54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81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67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73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68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76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75" xfId="0" applyNumberFormat="1" applyFont="1" applyFill="1" applyBorder="1" applyAlignment="1">
      <alignment horizontal="center" vertical="center" wrapText="1"/>
    </xf>
    <xf numFmtId="0" fontId="10" fillId="0" borderId="71" xfId="0" applyNumberFormat="1" applyFont="1" applyFill="1" applyBorder="1" applyAlignment="1">
      <alignment horizontal="center" vertical="center" wrapText="1"/>
    </xf>
    <xf numFmtId="0" fontId="10" fillId="0" borderId="74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6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81" xfId="53" applyFont="1" applyFill="1" applyBorder="1" applyAlignment="1">
      <alignment horizontal="center" vertical="center" wrapText="1"/>
      <protection/>
    </xf>
    <xf numFmtId="0" fontId="10" fillId="0" borderId="72" xfId="53" applyFont="1" applyFill="1" applyBorder="1" applyAlignment="1">
      <alignment horizontal="center" vertic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0" fontId="10" fillId="0" borderId="79" xfId="53" applyFont="1" applyFill="1" applyBorder="1" applyAlignment="1">
      <alignment horizontal="center" vertical="center" wrapText="1"/>
      <protection/>
    </xf>
    <xf numFmtId="0" fontId="10" fillId="0" borderId="84" xfId="53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10" fillId="0" borderId="85" xfId="5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wrapText="1"/>
    </xf>
    <xf numFmtId="0" fontId="10" fillId="0" borderId="78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78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88" xfId="53" applyFont="1" applyFill="1" applyBorder="1" applyAlignment="1">
      <alignment horizontal="center" vertical="center" wrapText="1"/>
      <protection/>
    </xf>
    <xf numFmtId="0" fontId="10" fillId="0" borderId="60" xfId="53" applyFont="1" applyFill="1" applyBorder="1" applyAlignment="1">
      <alignment horizontal="center" vertical="center" wrapText="1"/>
      <protection/>
    </xf>
    <xf numFmtId="0" fontId="10" fillId="0" borderId="73" xfId="53" applyFont="1" applyFill="1" applyBorder="1" applyAlignment="1">
      <alignment horizontal="center" vertical="center" wrapText="1"/>
      <protection/>
    </xf>
    <xf numFmtId="0" fontId="10" fillId="0" borderId="68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10" fillId="0" borderId="82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0" fontId="10" fillId="0" borderId="28" xfId="0" applyFont="1" applyFill="1" applyBorder="1" applyAlignment="1">
      <alignment horizontal="center" wrapText="1"/>
    </xf>
    <xf numFmtId="0" fontId="10" fillId="0" borderId="62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5" fillId="32" borderId="70" xfId="0" applyFont="1" applyFill="1" applyBorder="1" applyAlignment="1">
      <alignment horizontal="center" vertical="center" wrapText="1"/>
    </xf>
    <xf numFmtId="0" fontId="5" fillId="32" borderId="74" xfId="0" applyFont="1" applyFill="1" applyBorder="1" applyAlignment="1">
      <alignment horizontal="center" vertical="center" wrapText="1"/>
    </xf>
    <xf numFmtId="1" fontId="5" fillId="32" borderId="70" xfId="0" applyNumberFormat="1" applyFont="1" applyFill="1" applyBorder="1" applyAlignment="1">
      <alignment horizontal="center"/>
    </xf>
    <xf numFmtId="1" fontId="5" fillId="32" borderId="74" xfId="0" applyNumberFormat="1" applyFont="1" applyFill="1" applyBorder="1" applyAlignment="1">
      <alignment horizontal="center"/>
    </xf>
    <xf numFmtId="0" fontId="5" fillId="32" borderId="70" xfId="0" applyFont="1" applyFill="1" applyBorder="1" applyAlignment="1">
      <alignment horizontal="center"/>
    </xf>
    <xf numFmtId="0" fontId="5" fillId="32" borderId="74" xfId="0" applyFont="1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 vertical="center" wrapText="1"/>
    </xf>
    <xf numFmtId="0" fontId="28" fillId="32" borderId="0" xfId="0" applyFont="1" applyFill="1" applyAlignment="1">
      <alignment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textRotation="90"/>
      <protection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220" fontId="3" fillId="0" borderId="16" xfId="0" applyNumberFormat="1" applyFont="1" applyFill="1" applyBorder="1" applyAlignment="1" applyProtection="1">
      <alignment horizontal="center" vertical="center"/>
      <protection/>
    </xf>
    <xf numFmtId="220" fontId="3" fillId="0" borderId="88" xfId="0" applyNumberFormat="1" applyFont="1" applyFill="1" applyBorder="1" applyAlignment="1" applyProtection="1">
      <alignment horizontal="center" vertical="center"/>
      <protection/>
    </xf>
    <xf numFmtId="220" fontId="3" fillId="0" borderId="38" xfId="0" applyNumberFormat="1" applyFont="1" applyFill="1" applyBorder="1" applyAlignment="1" applyProtection="1">
      <alignment horizontal="center" vertical="center"/>
      <protection/>
    </xf>
    <xf numFmtId="0" fontId="5" fillId="32" borderId="71" xfId="0" applyFont="1" applyFill="1" applyBorder="1" applyAlignment="1">
      <alignment horizontal="center" wrapText="1"/>
    </xf>
    <xf numFmtId="0" fontId="29" fillId="32" borderId="71" xfId="0" applyFont="1" applyFill="1" applyBorder="1" applyAlignment="1">
      <alignment horizontal="center"/>
    </xf>
    <xf numFmtId="0" fontId="28" fillId="32" borderId="71" xfId="0" applyFont="1" applyFill="1" applyBorder="1" applyAlignment="1">
      <alignment vertical="center" wrapText="1"/>
    </xf>
    <xf numFmtId="0" fontId="28" fillId="32" borderId="71" xfId="0" applyFont="1" applyFill="1" applyBorder="1" applyAlignment="1">
      <alignment/>
    </xf>
    <xf numFmtId="0" fontId="28" fillId="32" borderId="74" xfId="0" applyFont="1" applyFill="1" applyBorder="1" applyAlignment="1">
      <alignment/>
    </xf>
    <xf numFmtId="0" fontId="5" fillId="32" borderId="8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5" fillId="32" borderId="85" xfId="0" applyFont="1" applyFill="1" applyBorder="1" applyAlignment="1">
      <alignment horizont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32" borderId="71" xfId="0" applyFont="1" applyFill="1" applyBorder="1" applyAlignment="1">
      <alignment vertical="center" wrapText="1"/>
    </xf>
    <xf numFmtId="0" fontId="3" fillId="32" borderId="73" xfId="0" applyFont="1" applyFill="1" applyBorder="1" applyAlignment="1">
      <alignment vertical="center" wrapText="1"/>
    </xf>
    <xf numFmtId="0" fontId="28" fillId="32" borderId="73" xfId="0" applyFont="1" applyFill="1" applyBorder="1" applyAlignment="1">
      <alignment/>
    </xf>
    <xf numFmtId="0" fontId="28" fillId="32" borderId="46" xfId="0" applyFont="1" applyFill="1" applyBorder="1" applyAlignment="1">
      <alignment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32" borderId="58" xfId="0" applyFont="1" applyFill="1" applyBorder="1" applyAlignment="1">
      <alignment horizontal="center" vertical="center" wrapText="1"/>
    </xf>
    <xf numFmtId="0" fontId="5" fillId="32" borderId="76" xfId="0" applyFont="1" applyFill="1" applyBorder="1" applyAlignment="1">
      <alignment horizontal="center" vertical="center" wrapText="1"/>
    </xf>
    <xf numFmtId="0" fontId="5" fillId="32" borderId="84" xfId="0" applyFont="1" applyFill="1" applyBorder="1" applyAlignment="1">
      <alignment horizontal="center" vertical="center" wrapText="1"/>
    </xf>
    <xf numFmtId="220" fontId="5" fillId="0" borderId="27" xfId="0" applyNumberFormat="1" applyFont="1" applyFill="1" applyBorder="1" applyAlignment="1" applyProtection="1">
      <alignment horizontal="center" vertical="center"/>
      <protection/>
    </xf>
    <xf numFmtId="220" fontId="5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/>
    </xf>
    <xf numFmtId="0" fontId="28" fillId="0" borderId="72" xfId="0" applyFont="1" applyBorder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47" xfId="0" applyFont="1" applyFill="1" applyBorder="1" applyAlignment="1">
      <alignment horizontal="center" wrapText="1"/>
    </xf>
    <xf numFmtId="0" fontId="5" fillId="32" borderId="67" xfId="0" applyFont="1" applyFill="1" applyBorder="1" applyAlignment="1">
      <alignment horizontal="center" wrapText="1"/>
    </xf>
    <xf numFmtId="0" fontId="5" fillId="32" borderId="73" xfId="0" applyFont="1" applyFill="1" applyBorder="1" applyAlignment="1">
      <alignment horizontal="center" wrapText="1"/>
    </xf>
    <xf numFmtId="49" fontId="5" fillId="0" borderId="70" xfId="0" applyNumberFormat="1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wrapText="1"/>
    </xf>
    <xf numFmtId="0" fontId="29" fillId="0" borderId="74" xfId="0" applyFont="1" applyFill="1" applyBorder="1" applyAlignment="1">
      <alignment wrapText="1"/>
    </xf>
    <xf numFmtId="0" fontId="5" fillId="32" borderId="27" xfId="0" applyNumberFormat="1" applyFont="1" applyFill="1" applyBorder="1" applyAlignment="1">
      <alignment horizontal="right" vertical="center" wrapText="1"/>
    </xf>
    <xf numFmtId="0" fontId="5" fillId="32" borderId="72" xfId="0" applyNumberFormat="1" applyFont="1" applyFill="1" applyBorder="1" applyAlignment="1">
      <alignment horizontal="right" vertical="center" wrapText="1"/>
    </xf>
    <xf numFmtId="0" fontId="5" fillId="32" borderId="24" xfId="0" applyNumberFormat="1" applyFont="1" applyFill="1" applyBorder="1" applyAlignment="1">
      <alignment horizontal="right" vertical="center" wrapText="1"/>
    </xf>
    <xf numFmtId="0" fontId="5" fillId="32" borderId="47" xfId="0" applyFont="1" applyFill="1" applyBorder="1" applyAlignment="1">
      <alignment horizontal="center" vertical="center" wrapText="1"/>
    </xf>
    <xf numFmtId="49" fontId="5" fillId="32" borderId="69" xfId="0" applyNumberFormat="1" applyFont="1" applyFill="1" applyBorder="1" applyAlignment="1">
      <alignment horizontal="center" vertical="center" wrapText="1"/>
    </xf>
    <xf numFmtId="0" fontId="5" fillId="32" borderId="6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5" fillId="32" borderId="78" xfId="0" applyNumberFormat="1" applyFont="1" applyFill="1" applyBorder="1" applyAlignment="1">
      <alignment horizontal="right" vertical="center" wrapText="1"/>
    </xf>
    <xf numFmtId="220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2" borderId="58" xfId="0" applyFont="1" applyFill="1" applyBorder="1" applyAlignment="1" applyProtection="1">
      <alignment horizontal="center" vertical="center" wrapText="1"/>
      <protection/>
    </xf>
    <xf numFmtId="0" fontId="5" fillId="32" borderId="7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4"/>
  <sheetViews>
    <sheetView view="pageBreakPreview" zoomScale="55" zoomScaleNormal="75" zoomScaleSheetLayoutView="55" zoomScalePageLayoutView="0" workbookViewId="0" topLeftCell="A1">
      <selection activeCell="A4" sqref="A4:O4"/>
    </sheetView>
  </sheetViews>
  <sheetFormatPr defaultColWidth="3.25390625" defaultRowHeight="12.75"/>
  <cols>
    <col min="1" max="1" width="11.00390625" style="1" customWidth="1"/>
    <col min="2" max="2" width="5.25390625" style="1" customWidth="1"/>
    <col min="3" max="3" width="5.00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34" customFormat="1" ht="25.5" customHeight="1">
      <c r="A1" s="437" t="s">
        <v>164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55" t="s">
        <v>17</v>
      </c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</row>
    <row r="2" spans="1:54" s="34" customFormat="1" ht="24" customHeight="1">
      <c r="A2" s="437" t="s">
        <v>66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</row>
    <row r="3" spans="1:54" s="34" customFormat="1" ht="30.75">
      <c r="A3" s="437" t="s">
        <v>165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57" t="s">
        <v>0</v>
      </c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</row>
    <row r="4" spans="1:54" s="34" customFormat="1" ht="27.75">
      <c r="A4" s="437" t="s">
        <v>174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446" t="s">
        <v>163</v>
      </c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</row>
    <row r="5" spans="1:54" s="34" customFormat="1" ht="27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</row>
    <row r="6" spans="1:54" s="20" customFormat="1" ht="25.5" customHeight="1">
      <c r="A6" s="437" t="s">
        <v>166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</row>
    <row r="7" spans="1:54" s="20" customFormat="1" ht="27" customHeight="1">
      <c r="A7" s="466" t="s">
        <v>167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58" t="s">
        <v>18</v>
      </c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</row>
    <row r="8" spans="16:54" s="20" customFormat="1" ht="25.5">
      <c r="P8" s="450" t="s">
        <v>148</v>
      </c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18"/>
      <c r="AN8" s="460" t="s">
        <v>54</v>
      </c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</row>
    <row r="9" spans="16:54" s="20" customFormat="1" ht="25.5" customHeight="1">
      <c r="P9" s="450" t="s">
        <v>160</v>
      </c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18"/>
      <c r="AM9" s="18"/>
      <c r="AN9" s="453" t="s">
        <v>149</v>
      </c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</row>
    <row r="10" spans="16:54" s="20" customFormat="1" ht="23.25" customHeight="1">
      <c r="P10" s="450" t="s">
        <v>161</v>
      </c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</row>
    <row r="11" spans="16:54" s="20" customFormat="1" ht="21.75" customHeight="1">
      <c r="P11" s="450" t="s">
        <v>162</v>
      </c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2"/>
      <c r="AM11" s="45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6:54" s="20" customFormat="1" ht="21.75" customHeight="1"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21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6:54" s="20" customFormat="1" ht="21.75" customHeight="1"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21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6:54" s="20" customFormat="1" ht="21.75" customHeight="1">
      <c r="P14" s="463" t="s">
        <v>132</v>
      </c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</row>
    <row r="15" spans="41:54" s="20" customFormat="1" ht="18.75"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</row>
    <row r="16" spans="1:54" s="34" customFormat="1" ht="26.25" thickBot="1">
      <c r="A16" s="465" t="s">
        <v>63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</row>
    <row r="17" spans="1:54" s="34" customFormat="1" ht="15.75" customHeight="1" thickBot="1">
      <c r="A17" s="438" t="s">
        <v>1</v>
      </c>
      <c r="B17" s="435" t="s">
        <v>2</v>
      </c>
      <c r="C17" s="430"/>
      <c r="D17" s="430"/>
      <c r="E17" s="431"/>
      <c r="F17" s="435" t="s">
        <v>3</v>
      </c>
      <c r="G17" s="430"/>
      <c r="H17" s="430"/>
      <c r="I17" s="436"/>
      <c r="J17" s="435" t="s">
        <v>4</v>
      </c>
      <c r="K17" s="430"/>
      <c r="L17" s="430"/>
      <c r="M17" s="436"/>
      <c r="N17" s="429" t="s">
        <v>5</v>
      </c>
      <c r="O17" s="430"/>
      <c r="P17" s="430"/>
      <c r="Q17" s="430"/>
      <c r="R17" s="431"/>
      <c r="S17" s="432" t="s">
        <v>6</v>
      </c>
      <c r="T17" s="433"/>
      <c r="U17" s="433"/>
      <c r="V17" s="433"/>
      <c r="W17" s="434"/>
      <c r="X17" s="429" t="s">
        <v>7</v>
      </c>
      <c r="Y17" s="430"/>
      <c r="Z17" s="430"/>
      <c r="AA17" s="431"/>
      <c r="AB17" s="435" t="s">
        <v>8</v>
      </c>
      <c r="AC17" s="430"/>
      <c r="AD17" s="430"/>
      <c r="AE17" s="436"/>
      <c r="AF17" s="429" t="s">
        <v>9</v>
      </c>
      <c r="AG17" s="430"/>
      <c r="AH17" s="430"/>
      <c r="AI17" s="431"/>
      <c r="AJ17" s="432" t="s">
        <v>10</v>
      </c>
      <c r="AK17" s="433"/>
      <c r="AL17" s="433"/>
      <c r="AM17" s="433"/>
      <c r="AN17" s="434"/>
      <c r="AO17" s="429" t="s">
        <v>11</v>
      </c>
      <c r="AP17" s="430"/>
      <c r="AQ17" s="430"/>
      <c r="AR17" s="431"/>
      <c r="AS17" s="435" t="s">
        <v>16</v>
      </c>
      <c r="AT17" s="430"/>
      <c r="AU17" s="430"/>
      <c r="AV17" s="436"/>
      <c r="AW17" s="429" t="s">
        <v>12</v>
      </c>
      <c r="AX17" s="430"/>
      <c r="AY17" s="430"/>
      <c r="AZ17" s="430"/>
      <c r="BA17" s="436"/>
      <c r="BB17" s="35"/>
    </row>
    <row r="18" spans="1:54" s="34" customFormat="1" ht="16.5" thickBot="1">
      <c r="A18" s="439"/>
      <c r="B18" s="362">
        <v>1</v>
      </c>
      <c r="C18" s="363">
        <v>2</v>
      </c>
      <c r="D18" s="363">
        <v>3</v>
      </c>
      <c r="E18" s="364">
        <v>4</v>
      </c>
      <c r="F18" s="362">
        <v>5</v>
      </c>
      <c r="G18" s="363">
        <v>6</v>
      </c>
      <c r="H18" s="363">
        <v>7</v>
      </c>
      <c r="I18" s="365">
        <v>8</v>
      </c>
      <c r="J18" s="362">
        <v>9</v>
      </c>
      <c r="K18" s="363">
        <v>10</v>
      </c>
      <c r="L18" s="363">
        <v>11</v>
      </c>
      <c r="M18" s="365">
        <v>12</v>
      </c>
      <c r="N18" s="366">
        <v>13</v>
      </c>
      <c r="O18" s="363">
        <v>14</v>
      </c>
      <c r="P18" s="363">
        <v>15</v>
      </c>
      <c r="Q18" s="363">
        <v>16</v>
      </c>
      <c r="R18" s="364">
        <v>17</v>
      </c>
      <c r="S18" s="362">
        <v>18</v>
      </c>
      <c r="T18" s="363">
        <v>19</v>
      </c>
      <c r="U18" s="363">
        <v>20</v>
      </c>
      <c r="V18" s="363">
        <v>21</v>
      </c>
      <c r="W18" s="365">
        <v>22</v>
      </c>
      <c r="X18" s="366">
        <v>23</v>
      </c>
      <c r="Y18" s="363">
        <v>24</v>
      </c>
      <c r="Z18" s="363">
        <v>25</v>
      </c>
      <c r="AA18" s="364">
        <v>26</v>
      </c>
      <c r="AB18" s="362">
        <v>27</v>
      </c>
      <c r="AC18" s="363">
        <v>28</v>
      </c>
      <c r="AD18" s="363">
        <v>29</v>
      </c>
      <c r="AE18" s="365">
        <v>30</v>
      </c>
      <c r="AF18" s="366">
        <v>31</v>
      </c>
      <c r="AG18" s="363">
        <v>32</v>
      </c>
      <c r="AH18" s="363">
        <v>33</v>
      </c>
      <c r="AI18" s="364">
        <v>34</v>
      </c>
      <c r="AJ18" s="362">
        <v>35</v>
      </c>
      <c r="AK18" s="363">
        <v>36</v>
      </c>
      <c r="AL18" s="363">
        <v>37</v>
      </c>
      <c r="AM18" s="363">
        <v>38</v>
      </c>
      <c r="AN18" s="365">
        <v>39</v>
      </c>
      <c r="AO18" s="366">
        <v>40</v>
      </c>
      <c r="AP18" s="363">
        <v>41</v>
      </c>
      <c r="AQ18" s="363">
        <v>42</v>
      </c>
      <c r="AR18" s="364">
        <v>43</v>
      </c>
      <c r="AS18" s="362">
        <v>44</v>
      </c>
      <c r="AT18" s="363">
        <v>45</v>
      </c>
      <c r="AU18" s="363">
        <v>46</v>
      </c>
      <c r="AV18" s="365">
        <v>47</v>
      </c>
      <c r="AW18" s="366">
        <v>48</v>
      </c>
      <c r="AX18" s="363">
        <v>49</v>
      </c>
      <c r="AY18" s="363">
        <v>50</v>
      </c>
      <c r="AZ18" s="363">
        <v>51</v>
      </c>
      <c r="BA18" s="365">
        <v>52</v>
      </c>
      <c r="BB18" s="35"/>
    </row>
    <row r="19" spans="1:54" s="34" customFormat="1" ht="15.75">
      <c r="A19" s="367">
        <v>1</v>
      </c>
      <c r="B19" s="368" t="s">
        <v>150</v>
      </c>
      <c r="C19" s="369" t="s">
        <v>67</v>
      </c>
      <c r="D19" s="370" t="s">
        <v>67</v>
      </c>
      <c r="E19" s="371" t="s">
        <v>67</v>
      </c>
      <c r="F19" s="368" t="s">
        <v>67</v>
      </c>
      <c r="G19" s="369" t="s">
        <v>67</v>
      </c>
      <c r="H19" s="369" t="s">
        <v>67</v>
      </c>
      <c r="I19" s="372" t="s">
        <v>67</v>
      </c>
      <c r="J19" s="373" t="s">
        <v>67</v>
      </c>
      <c r="K19" s="374" t="s">
        <v>67</v>
      </c>
      <c r="L19" s="374" t="s">
        <v>67</v>
      </c>
      <c r="M19" s="375" t="s">
        <v>67</v>
      </c>
      <c r="N19" s="370" t="s">
        <v>67</v>
      </c>
      <c r="O19" s="374" t="s">
        <v>67</v>
      </c>
      <c r="P19" s="374" t="s">
        <v>67</v>
      </c>
      <c r="Q19" s="374" t="s">
        <v>13</v>
      </c>
      <c r="R19" s="371" t="s">
        <v>68</v>
      </c>
      <c r="S19" s="373" t="s">
        <v>69</v>
      </c>
      <c r="T19" s="374" t="s">
        <v>150</v>
      </c>
      <c r="U19" s="374" t="s">
        <v>67</v>
      </c>
      <c r="V19" s="374" t="s">
        <v>67</v>
      </c>
      <c r="W19" s="371" t="s">
        <v>67</v>
      </c>
      <c r="X19" s="368" t="s">
        <v>67</v>
      </c>
      <c r="Y19" s="369" t="s">
        <v>67</v>
      </c>
      <c r="Z19" s="369" t="s">
        <v>67</v>
      </c>
      <c r="AA19" s="372" t="s">
        <v>67</v>
      </c>
      <c r="AB19" s="370" t="s">
        <v>67</v>
      </c>
      <c r="AC19" s="374" t="s">
        <v>69</v>
      </c>
      <c r="AD19" s="374" t="s">
        <v>69</v>
      </c>
      <c r="AE19" s="371" t="s">
        <v>69</v>
      </c>
      <c r="AF19" s="368" t="s">
        <v>69</v>
      </c>
      <c r="AG19" s="369" t="s">
        <v>67</v>
      </c>
      <c r="AH19" s="369" t="s">
        <v>67</v>
      </c>
      <c r="AI19" s="372" t="s">
        <v>67</v>
      </c>
      <c r="AJ19" s="370" t="s">
        <v>67</v>
      </c>
      <c r="AK19" s="374" t="s">
        <v>67</v>
      </c>
      <c r="AL19" s="374" t="s">
        <v>67</v>
      </c>
      <c r="AM19" s="374" t="s">
        <v>67</v>
      </c>
      <c r="AN19" s="371" t="s">
        <v>67</v>
      </c>
      <c r="AO19" s="368" t="s">
        <v>67</v>
      </c>
      <c r="AP19" s="369" t="s">
        <v>13</v>
      </c>
      <c r="AQ19" s="369" t="s">
        <v>13</v>
      </c>
      <c r="AR19" s="376" t="s">
        <v>68</v>
      </c>
      <c r="AS19" s="373" t="s">
        <v>57</v>
      </c>
      <c r="AT19" s="374" t="s">
        <v>57</v>
      </c>
      <c r="AU19" s="374" t="s">
        <v>57</v>
      </c>
      <c r="AV19" s="375" t="s">
        <v>57</v>
      </c>
      <c r="AW19" s="370" t="s">
        <v>57</v>
      </c>
      <c r="AX19" s="374" t="s">
        <v>57</v>
      </c>
      <c r="AY19" s="374" t="s">
        <v>57</v>
      </c>
      <c r="AZ19" s="374" t="s">
        <v>57</v>
      </c>
      <c r="BA19" s="375" t="s">
        <v>57</v>
      </c>
      <c r="BB19" s="36"/>
    </row>
    <row r="20" spans="1:54" s="34" customFormat="1" ht="15.75">
      <c r="A20" s="377">
        <v>2</v>
      </c>
      <c r="B20" s="373" t="s">
        <v>150</v>
      </c>
      <c r="C20" s="374" t="s">
        <v>67</v>
      </c>
      <c r="D20" s="119" t="s">
        <v>67</v>
      </c>
      <c r="E20" s="123" t="s">
        <v>67</v>
      </c>
      <c r="F20" s="378" t="s">
        <v>67</v>
      </c>
      <c r="G20" s="119" t="s">
        <v>67</v>
      </c>
      <c r="H20" s="119" t="s">
        <v>67</v>
      </c>
      <c r="I20" s="379" t="s">
        <v>67</v>
      </c>
      <c r="J20" s="378" t="s">
        <v>67</v>
      </c>
      <c r="K20" s="119" t="s">
        <v>67</v>
      </c>
      <c r="L20" s="119" t="s">
        <v>67</v>
      </c>
      <c r="M20" s="379" t="s">
        <v>67</v>
      </c>
      <c r="N20" s="380" t="s">
        <v>67</v>
      </c>
      <c r="O20" s="119" t="s">
        <v>67</v>
      </c>
      <c r="P20" s="119" t="s">
        <v>67</v>
      </c>
      <c r="Q20" s="119" t="s">
        <v>13</v>
      </c>
      <c r="R20" s="123" t="s">
        <v>68</v>
      </c>
      <c r="S20" s="54" t="s">
        <v>69</v>
      </c>
      <c r="T20" s="374" t="s">
        <v>150</v>
      </c>
      <c r="U20" s="374" t="s">
        <v>67</v>
      </c>
      <c r="V20" s="374" t="s">
        <v>67</v>
      </c>
      <c r="W20" s="371" t="s">
        <v>67</v>
      </c>
      <c r="X20" s="373" t="s">
        <v>67</v>
      </c>
      <c r="Y20" s="374" t="s">
        <v>67</v>
      </c>
      <c r="Z20" s="374" t="s">
        <v>67</v>
      </c>
      <c r="AA20" s="375" t="s">
        <v>67</v>
      </c>
      <c r="AB20" s="370" t="s">
        <v>67</v>
      </c>
      <c r="AC20" s="55" t="s">
        <v>69</v>
      </c>
      <c r="AD20" s="55" t="s">
        <v>69</v>
      </c>
      <c r="AE20" s="63" t="s">
        <v>69</v>
      </c>
      <c r="AF20" s="54" t="s">
        <v>69</v>
      </c>
      <c r="AG20" s="55" t="s">
        <v>67</v>
      </c>
      <c r="AH20" s="55" t="s">
        <v>67</v>
      </c>
      <c r="AI20" s="56" t="s">
        <v>67</v>
      </c>
      <c r="AJ20" s="57" t="s">
        <v>67</v>
      </c>
      <c r="AK20" s="55" t="s">
        <v>67</v>
      </c>
      <c r="AL20" s="55" t="s">
        <v>67</v>
      </c>
      <c r="AM20" s="55" t="s">
        <v>67</v>
      </c>
      <c r="AN20" s="63" t="s">
        <v>67</v>
      </c>
      <c r="AO20" s="54" t="s">
        <v>67</v>
      </c>
      <c r="AP20" s="55" t="s">
        <v>13</v>
      </c>
      <c r="AQ20" s="55" t="s">
        <v>13</v>
      </c>
      <c r="AR20" s="56" t="s">
        <v>68</v>
      </c>
      <c r="AS20" s="54" t="s">
        <v>57</v>
      </c>
      <c r="AT20" s="55" t="s">
        <v>57</v>
      </c>
      <c r="AU20" s="55" t="s">
        <v>57</v>
      </c>
      <c r="AV20" s="56" t="s">
        <v>57</v>
      </c>
      <c r="AW20" s="57" t="s">
        <v>57</v>
      </c>
      <c r="AX20" s="55" t="s">
        <v>57</v>
      </c>
      <c r="AY20" s="55" t="s">
        <v>57</v>
      </c>
      <c r="AZ20" s="55" t="s">
        <v>57</v>
      </c>
      <c r="BA20" s="56" t="s">
        <v>57</v>
      </c>
      <c r="BB20" s="36"/>
    </row>
    <row r="21" spans="1:54" s="34" customFormat="1" ht="18.75" customHeight="1">
      <c r="A21" s="381">
        <v>3</v>
      </c>
      <c r="B21" s="373" t="s">
        <v>70</v>
      </c>
      <c r="C21" s="374" t="s">
        <v>70</v>
      </c>
      <c r="D21" s="374" t="s">
        <v>70</v>
      </c>
      <c r="E21" s="371" t="s">
        <v>70</v>
      </c>
      <c r="F21" s="378" t="s">
        <v>70</v>
      </c>
      <c r="G21" s="119" t="s">
        <v>70</v>
      </c>
      <c r="H21" s="119" t="s">
        <v>70</v>
      </c>
      <c r="I21" s="379" t="s">
        <v>70</v>
      </c>
      <c r="J21" s="373" t="s">
        <v>70</v>
      </c>
      <c r="K21" s="374" t="s">
        <v>70</v>
      </c>
      <c r="L21" s="374" t="s">
        <v>70</v>
      </c>
      <c r="M21" s="375" t="s">
        <v>70</v>
      </c>
      <c r="N21" s="370" t="s">
        <v>70</v>
      </c>
      <c r="O21" s="374" t="s">
        <v>70</v>
      </c>
      <c r="P21" s="374" t="s">
        <v>70</v>
      </c>
      <c r="Q21" s="374" t="s">
        <v>69</v>
      </c>
      <c r="R21" s="371" t="s">
        <v>68</v>
      </c>
      <c r="S21" s="50" t="s">
        <v>70</v>
      </c>
      <c r="T21" s="51" t="s">
        <v>70</v>
      </c>
      <c r="U21" s="51" t="s">
        <v>70</v>
      </c>
      <c r="V21" s="51" t="s">
        <v>70</v>
      </c>
      <c r="W21" s="62" t="s">
        <v>70</v>
      </c>
      <c r="X21" s="50" t="s">
        <v>70</v>
      </c>
      <c r="Y21" s="51" t="s">
        <v>70</v>
      </c>
      <c r="Z21" s="51" t="s">
        <v>70</v>
      </c>
      <c r="AA21" s="52" t="s">
        <v>70</v>
      </c>
      <c r="AB21" s="53" t="s">
        <v>70</v>
      </c>
      <c r="AC21" s="51" t="s">
        <v>70</v>
      </c>
      <c r="AD21" s="51" t="s">
        <v>70</v>
      </c>
      <c r="AE21" s="62" t="s">
        <v>70</v>
      </c>
      <c r="AF21" s="50" t="s">
        <v>70</v>
      </c>
      <c r="AG21" s="51" t="s">
        <v>70</v>
      </c>
      <c r="AH21" s="51" t="s">
        <v>70</v>
      </c>
      <c r="AI21" s="52" t="s">
        <v>70</v>
      </c>
      <c r="AJ21" s="53" t="s">
        <v>70</v>
      </c>
      <c r="AK21" s="51" t="s">
        <v>70</v>
      </c>
      <c r="AL21" s="51" t="s">
        <v>70</v>
      </c>
      <c r="AM21" s="51" t="s">
        <v>70</v>
      </c>
      <c r="AN21" s="62" t="s">
        <v>70</v>
      </c>
      <c r="AO21" s="50" t="s">
        <v>70</v>
      </c>
      <c r="AP21" s="51" t="s">
        <v>69</v>
      </c>
      <c r="AQ21" s="51" t="s">
        <v>69</v>
      </c>
      <c r="AR21" s="52" t="s">
        <v>68</v>
      </c>
      <c r="AS21" s="50" t="s">
        <v>57</v>
      </c>
      <c r="AT21" s="51" t="s">
        <v>57</v>
      </c>
      <c r="AU21" s="51" t="s">
        <v>57</v>
      </c>
      <c r="AV21" s="52" t="s">
        <v>57</v>
      </c>
      <c r="AW21" s="53" t="s">
        <v>57</v>
      </c>
      <c r="AX21" s="51" t="s">
        <v>57</v>
      </c>
      <c r="AY21" s="51" t="s">
        <v>57</v>
      </c>
      <c r="AZ21" s="51" t="s">
        <v>57</v>
      </c>
      <c r="BA21" s="52" t="s">
        <v>57</v>
      </c>
      <c r="BB21" s="36"/>
    </row>
    <row r="22" spans="1:54" s="34" customFormat="1" ht="18.75" customHeight="1" thickBot="1">
      <c r="A22" s="382">
        <v>4</v>
      </c>
      <c r="B22" s="58" t="s">
        <v>69</v>
      </c>
      <c r="C22" s="59" t="s">
        <v>69</v>
      </c>
      <c r="D22" s="59" t="s">
        <v>69</v>
      </c>
      <c r="E22" s="383" t="s">
        <v>69</v>
      </c>
      <c r="F22" s="58" t="s">
        <v>69</v>
      </c>
      <c r="G22" s="59" t="s">
        <v>69</v>
      </c>
      <c r="H22" s="59" t="s">
        <v>69</v>
      </c>
      <c r="I22" s="60" t="s">
        <v>69</v>
      </c>
      <c r="J22" s="58" t="s">
        <v>69</v>
      </c>
      <c r="K22" s="59" t="s">
        <v>69</v>
      </c>
      <c r="L22" s="59" t="s">
        <v>69</v>
      </c>
      <c r="M22" s="60" t="s">
        <v>69</v>
      </c>
      <c r="N22" s="61" t="s">
        <v>69</v>
      </c>
      <c r="O22" s="59" t="s">
        <v>69</v>
      </c>
      <c r="P22" s="59" t="s">
        <v>69</v>
      </c>
      <c r="Q22" s="59" t="s">
        <v>69</v>
      </c>
      <c r="R22" s="383" t="s">
        <v>68</v>
      </c>
      <c r="S22" s="64" t="s">
        <v>57</v>
      </c>
      <c r="T22" s="65" t="s">
        <v>57</v>
      </c>
      <c r="U22" s="65" t="s">
        <v>57</v>
      </c>
      <c r="V22" s="65" t="s">
        <v>57</v>
      </c>
      <c r="W22" s="68" t="s">
        <v>57</v>
      </c>
      <c r="X22" s="64" t="s">
        <v>69</v>
      </c>
      <c r="Y22" s="65" t="s">
        <v>69</v>
      </c>
      <c r="Z22" s="65" t="s">
        <v>69</v>
      </c>
      <c r="AA22" s="66" t="s">
        <v>69</v>
      </c>
      <c r="AB22" s="67" t="s">
        <v>69</v>
      </c>
      <c r="AC22" s="65" t="s">
        <v>69</v>
      </c>
      <c r="AD22" s="65" t="s">
        <v>69</v>
      </c>
      <c r="AE22" s="68" t="s">
        <v>69</v>
      </c>
      <c r="AF22" s="64" t="s">
        <v>69</v>
      </c>
      <c r="AG22" s="65" t="s">
        <v>69</v>
      </c>
      <c r="AH22" s="65" t="s">
        <v>69</v>
      </c>
      <c r="AI22" s="66" t="s">
        <v>69</v>
      </c>
      <c r="AJ22" s="67" t="s">
        <v>69</v>
      </c>
      <c r="AK22" s="65" t="s">
        <v>69</v>
      </c>
      <c r="AL22" s="65" t="s">
        <v>69</v>
      </c>
      <c r="AM22" s="65" t="s">
        <v>69</v>
      </c>
      <c r="AN22" s="68" t="s">
        <v>69</v>
      </c>
      <c r="AO22" s="64" t="s">
        <v>69</v>
      </c>
      <c r="AP22" s="65" t="s">
        <v>69</v>
      </c>
      <c r="AQ22" s="65" t="s">
        <v>69</v>
      </c>
      <c r="AR22" s="66" t="s">
        <v>68</v>
      </c>
      <c r="AS22" s="64" t="s">
        <v>57</v>
      </c>
      <c r="AT22" s="65" t="s">
        <v>57</v>
      </c>
      <c r="AU22" s="65" t="s">
        <v>57</v>
      </c>
      <c r="AV22" s="66" t="s">
        <v>57</v>
      </c>
      <c r="AW22" s="67" t="s">
        <v>57</v>
      </c>
      <c r="AX22" s="65" t="s">
        <v>69</v>
      </c>
      <c r="AY22" s="65" t="s">
        <v>69</v>
      </c>
      <c r="AZ22" s="65" t="s">
        <v>69</v>
      </c>
      <c r="BA22" s="66" t="s">
        <v>71</v>
      </c>
      <c r="BB22" s="37"/>
    </row>
    <row r="23" spans="1:54" s="34" customFormat="1" ht="48" customHeight="1">
      <c r="A23" s="384"/>
      <c r="B23" s="384"/>
      <c r="C23" s="384"/>
      <c r="D23" s="384"/>
      <c r="E23" s="384"/>
      <c r="F23" s="384"/>
      <c r="G23" s="441" t="s">
        <v>151</v>
      </c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"/>
    </row>
    <row r="24" spans="1:53" s="34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59"/>
      <c r="AX24" s="359"/>
      <c r="AY24" s="359"/>
      <c r="AZ24" s="359"/>
      <c r="BA24" s="359"/>
    </row>
    <row r="25" spans="1:54" s="34" customFormat="1" ht="23.25">
      <c r="A25" s="442" t="s">
        <v>152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360"/>
    </row>
    <row r="26" spans="1:38" s="34" customFormat="1" ht="15.75" customHeight="1" thickBot="1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24"/>
    </row>
    <row r="27" spans="1:53" s="34" customFormat="1" ht="15.75" customHeight="1" thickBot="1">
      <c r="A27" s="443" t="s">
        <v>1</v>
      </c>
      <c r="B27" s="420" t="s">
        <v>72</v>
      </c>
      <c r="C27" s="421"/>
      <c r="D27" s="421"/>
      <c r="E27" s="422"/>
      <c r="F27" s="408" t="s">
        <v>153</v>
      </c>
      <c r="G27" s="409"/>
      <c r="H27" s="409"/>
      <c r="I27" s="410"/>
      <c r="J27" s="408" t="s">
        <v>154</v>
      </c>
      <c r="K27" s="409"/>
      <c r="L27" s="410"/>
      <c r="M27" s="409" t="s">
        <v>155</v>
      </c>
      <c r="N27" s="409"/>
      <c r="O27" s="410"/>
      <c r="P27" s="408" t="s">
        <v>73</v>
      </c>
      <c r="Q27" s="409"/>
      <c r="R27" s="409"/>
      <c r="S27" s="410"/>
      <c r="T27" s="408" t="s">
        <v>156</v>
      </c>
      <c r="U27" s="409"/>
      <c r="V27" s="410"/>
      <c r="W27" s="409" t="s">
        <v>14</v>
      </c>
      <c r="X27" s="409"/>
      <c r="Y27" s="410"/>
      <c r="Z27" s="408" t="s">
        <v>19</v>
      </c>
      <c r="AA27" s="409"/>
      <c r="AB27" s="467"/>
      <c r="AC27" s="361"/>
      <c r="AD27" s="470" t="s">
        <v>20</v>
      </c>
      <c r="AE27" s="471"/>
      <c r="AF27" s="471"/>
      <c r="AG27" s="472"/>
      <c r="AH27" s="409" t="s">
        <v>58</v>
      </c>
      <c r="AI27" s="409"/>
      <c r="AJ27" s="410"/>
      <c r="AK27" s="479" t="s">
        <v>21</v>
      </c>
      <c r="AL27" s="480"/>
      <c r="AM27" s="481"/>
      <c r="AN27" s="387"/>
      <c r="AO27" s="482" t="s">
        <v>157</v>
      </c>
      <c r="AP27" s="483"/>
      <c r="AQ27" s="409" t="s">
        <v>158</v>
      </c>
      <c r="AR27" s="409"/>
      <c r="AS27" s="409"/>
      <c r="AT27" s="409"/>
      <c r="AU27" s="409"/>
      <c r="AV27" s="409"/>
      <c r="AW27" s="410"/>
      <c r="AX27" s="408" t="s">
        <v>58</v>
      </c>
      <c r="AY27" s="409"/>
      <c r="AZ27" s="409"/>
      <c r="BA27" s="467"/>
    </row>
    <row r="28" spans="1:53" s="34" customFormat="1" ht="36" customHeight="1" thickBot="1">
      <c r="A28" s="444"/>
      <c r="B28" s="423"/>
      <c r="C28" s="424"/>
      <c r="D28" s="424"/>
      <c r="E28" s="425"/>
      <c r="F28" s="411"/>
      <c r="G28" s="412"/>
      <c r="H28" s="412"/>
      <c r="I28" s="413"/>
      <c r="J28" s="411"/>
      <c r="K28" s="412"/>
      <c r="L28" s="413"/>
      <c r="M28" s="412"/>
      <c r="N28" s="412"/>
      <c r="O28" s="413"/>
      <c r="P28" s="411"/>
      <c r="Q28" s="412"/>
      <c r="R28" s="412"/>
      <c r="S28" s="413"/>
      <c r="T28" s="411"/>
      <c r="U28" s="412"/>
      <c r="V28" s="413"/>
      <c r="W28" s="412"/>
      <c r="X28" s="412"/>
      <c r="Y28" s="413"/>
      <c r="Z28" s="411"/>
      <c r="AA28" s="412"/>
      <c r="AB28" s="468"/>
      <c r="AC28" s="361"/>
      <c r="AD28" s="473"/>
      <c r="AE28" s="474"/>
      <c r="AF28" s="474"/>
      <c r="AG28" s="475"/>
      <c r="AH28" s="412"/>
      <c r="AI28" s="412"/>
      <c r="AJ28" s="413"/>
      <c r="AK28" s="479"/>
      <c r="AL28" s="480"/>
      <c r="AM28" s="481"/>
      <c r="AN28" s="388"/>
      <c r="AO28" s="484"/>
      <c r="AP28" s="485"/>
      <c r="AQ28" s="412"/>
      <c r="AR28" s="412"/>
      <c r="AS28" s="412"/>
      <c r="AT28" s="412"/>
      <c r="AU28" s="412"/>
      <c r="AV28" s="412"/>
      <c r="AW28" s="413"/>
      <c r="AX28" s="411"/>
      <c r="AY28" s="412"/>
      <c r="AZ28" s="412"/>
      <c r="BA28" s="468"/>
    </row>
    <row r="29" spans="1:53" s="34" customFormat="1" ht="30.75" customHeight="1" thickBot="1">
      <c r="A29" s="445"/>
      <c r="B29" s="426"/>
      <c r="C29" s="427"/>
      <c r="D29" s="427"/>
      <c r="E29" s="428"/>
      <c r="F29" s="414"/>
      <c r="G29" s="415"/>
      <c r="H29" s="415"/>
      <c r="I29" s="416"/>
      <c r="J29" s="414"/>
      <c r="K29" s="415"/>
      <c r="L29" s="416"/>
      <c r="M29" s="415"/>
      <c r="N29" s="415"/>
      <c r="O29" s="416"/>
      <c r="P29" s="414"/>
      <c r="Q29" s="415"/>
      <c r="R29" s="415"/>
      <c r="S29" s="416"/>
      <c r="T29" s="414"/>
      <c r="U29" s="415"/>
      <c r="V29" s="416"/>
      <c r="W29" s="415"/>
      <c r="X29" s="415"/>
      <c r="Y29" s="416"/>
      <c r="Z29" s="414"/>
      <c r="AA29" s="415"/>
      <c r="AB29" s="469"/>
      <c r="AC29" s="361"/>
      <c r="AD29" s="476"/>
      <c r="AE29" s="477"/>
      <c r="AF29" s="477"/>
      <c r="AG29" s="478"/>
      <c r="AH29" s="415"/>
      <c r="AI29" s="415"/>
      <c r="AJ29" s="416"/>
      <c r="AK29" s="479"/>
      <c r="AL29" s="480"/>
      <c r="AM29" s="481"/>
      <c r="AN29" s="388"/>
      <c r="AO29" s="486"/>
      <c r="AP29" s="487"/>
      <c r="AQ29" s="415"/>
      <c r="AR29" s="415"/>
      <c r="AS29" s="415"/>
      <c r="AT29" s="415"/>
      <c r="AU29" s="415"/>
      <c r="AV29" s="415"/>
      <c r="AW29" s="416"/>
      <c r="AX29" s="411"/>
      <c r="AY29" s="412"/>
      <c r="AZ29" s="412"/>
      <c r="BA29" s="468"/>
    </row>
    <row r="30" spans="1:53" s="34" customFormat="1" ht="21" customHeight="1" thickBot="1">
      <c r="A30" s="389">
        <v>1</v>
      </c>
      <c r="B30" s="417">
        <v>31</v>
      </c>
      <c r="C30" s="418"/>
      <c r="D30" s="418"/>
      <c r="E30" s="419"/>
      <c r="F30" s="417">
        <v>5</v>
      </c>
      <c r="G30" s="418"/>
      <c r="H30" s="418"/>
      <c r="I30" s="419"/>
      <c r="J30" s="417">
        <v>2</v>
      </c>
      <c r="K30" s="418"/>
      <c r="L30" s="419"/>
      <c r="M30" s="417">
        <v>5</v>
      </c>
      <c r="N30" s="418"/>
      <c r="O30" s="419"/>
      <c r="P30" s="417"/>
      <c r="Q30" s="418"/>
      <c r="R30" s="418"/>
      <c r="S30" s="419"/>
      <c r="T30" s="417"/>
      <c r="U30" s="418"/>
      <c r="V30" s="419"/>
      <c r="W30" s="417">
        <v>9</v>
      </c>
      <c r="X30" s="418"/>
      <c r="Y30" s="419"/>
      <c r="Z30" s="417">
        <f>B30+F30+J30+M30+P30+T30+W30</f>
        <v>52</v>
      </c>
      <c r="AA30" s="418"/>
      <c r="AB30" s="488"/>
      <c r="AC30" s="361"/>
      <c r="AD30" s="489" t="s">
        <v>55</v>
      </c>
      <c r="AE30" s="490"/>
      <c r="AF30" s="490"/>
      <c r="AG30" s="491"/>
      <c r="AH30" s="498" t="s">
        <v>159</v>
      </c>
      <c r="AI30" s="498"/>
      <c r="AJ30" s="499"/>
      <c r="AK30" s="504">
        <v>38</v>
      </c>
      <c r="AL30" s="505"/>
      <c r="AM30" s="506"/>
      <c r="AN30" s="390"/>
      <c r="AO30" s="507">
        <v>1</v>
      </c>
      <c r="AP30" s="508"/>
      <c r="AQ30" s="510" t="s">
        <v>74</v>
      </c>
      <c r="AR30" s="510"/>
      <c r="AS30" s="510"/>
      <c r="AT30" s="510"/>
      <c r="AU30" s="510"/>
      <c r="AV30" s="510"/>
      <c r="AW30" s="511"/>
      <c r="AX30" s="516">
        <v>7</v>
      </c>
      <c r="AY30" s="510"/>
      <c r="AZ30" s="510"/>
      <c r="BA30" s="517"/>
    </row>
    <row r="31" spans="1:53" s="34" customFormat="1" ht="21" customHeight="1" thickBot="1">
      <c r="A31" s="391">
        <v>2</v>
      </c>
      <c r="B31" s="520">
        <v>31</v>
      </c>
      <c r="C31" s="521"/>
      <c r="D31" s="521"/>
      <c r="E31" s="522"/>
      <c r="F31" s="520">
        <v>5</v>
      </c>
      <c r="G31" s="521"/>
      <c r="H31" s="521"/>
      <c r="I31" s="522"/>
      <c r="J31" s="520">
        <v>2</v>
      </c>
      <c r="K31" s="521"/>
      <c r="L31" s="522"/>
      <c r="M31" s="520">
        <v>5</v>
      </c>
      <c r="N31" s="521"/>
      <c r="O31" s="522"/>
      <c r="P31" s="520"/>
      <c r="Q31" s="521"/>
      <c r="R31" s="521"/>
      <c r="S31" s="522"/>
      <c r="T31" s="405"/>
      <c r="U31" s="406"/>
      <c r="V31" s="407"/>
      <c r="W31" s="405">
        <v>9</v>
      </c>
      <c r="X31" s="406"/>
      <c r="Y31" s="407"/>
      <c r="Z31" s="405">
        <f>B31+F31+J31+M31+P31+T31+W31</f>
        <v>52</v>
      </c>
      <c r="AA31" s="406"/>
      <c r="AB31" s="523"/>
      <c r="AC31" s="361"/>
      <c r="AD31" s="492"/>
      <c r="AE31" s="493"/>
      <c r="AF31" s="493"/>
      <c r="AG31" s="494"/>
      <c r="AH31" s="500"/>
      <c r="AI31" s="500"/>
      <c r="AJ31" s="501"/>
      <c r="AK31" s="504"/>
      <c r="AL31" s="505"/>
      <c r="AM31" s="506"/>
      <c r="AN31" s="390"/>
      <c r="AO31" s="509"/>
      <c r="AP31" s="407"/>
      <c r="AQ31" s="512"/>
      <c r="AR31" s="512"/>
      <c r="AS31" s="512"/>
      <c r="AT31" s="512"/>
      <c r="AU31" s="512"/>
      <c r="AV31" s="512"/>
      <c r="AW31" s="513"/>
      <c r="AX31" s="518"/>
      <c r="AY31" s="512"/>
      <c r="AZ31" s="512"/>
      <c r="BA31" s="519"/>
    </row>
    <row r="32" spans="1:53" s="34" customFormat="1" ht="18" customHeight="1" thickBot="1">
      <c r="A32" s="391">
        <v>3</v>
      </c>
      <c r="B32" s="524"/>
      <c r="C32" s="525"/>
      <c r="D32" s="525"/>
      <c r="E32" s="526"/>
      <c r="F32" s="520">
        <v>3</v>
      </c>
      <c r="G32" s="521"/>
      <c r="H32" s="521"/>
      <c r="I32" s="522"/>
      <c r="J32" s="520"/>
      <c r="K32" s="521"/>
      <c r="L32" s="522"/>
      <c r="M32" s="520">
        <v>2</v>
      </c>
      <c r="N32" s="521"/>
      <c r="O32" s="522"/>
      <c r="P32" s="520">
        <v>38</v>
      </c>
      <c r="Q32" s="521"/>
      <c r="R32" s="521"/>
      <c r="S32" s="522"/>
      <c r="T32" s="405"/>
      <c r="U32" s="406"/>
      <c r="V32" s="407"/>
      <c r="W32" s="405">
        <v>9</v>
      </c>
      <c r="X32" s="406"/>
      <c r="Y32" s="407"/>
      <c r="Z32" s="405">
        <f>B32+F32+J32+M32+P32+T32+W32</f>
        <v>52</v>
      </c>
      <c r="AA32" s="406"/>
      <c r="AB32" s="523"/>
      <c r="AC32" s="361"/>
      <c r="AD32" s="492"/>
      <c r="AE32" s="493"/>
      <c r="AF32" s="493"/>
      <c r="AG32" s="494"/>
      <c r="AH32" s="500"/>
      <c r="AI32" s="500"/>
      <c r="AJ32" s="501"/>
      <c r="AK32" s="504"/>
      <c r="AL32" s="505"/>
      <c r="AM32" s="506"/>
      <c r="AN32" s="390"/>
      <c r="AO32" s="509"/>
      <c r="AP32" s="407"/>
      <c r="AQ32" s="514"/>
      <c r="AR32" s="514"/>
      <c r="AS32" s="514"/>
      <c r="AT32" s="514"/>
      <c r="AU32" s="514"/>
      <c r="AV32" s="514"/>
      <c r="AW32" s="515"/>
      <c r="AX32" s="518"/>
      <c r="AY32" s="512"/>
      <c r="AZ32" s="512"/>
      <c r="BA32" s="519"/>
    </row>
    <row r="33" spans="1:53" s="34" customFormat="1" ht="20.25" customHeight="1" thickBot="1">
      <c r="A33" s="391">
        <v>4</v>
      </c>
      <c r="B33" s="524"/>
      <c r="C33" s="525"/>
      <c r="D33" s="525"/>
      <c r="E33" s="526"/>
      <c r="F33" s="520">
        <v>39</v>
      </c>
      <c r="G33" s="521"/>
      <c r="H33" s="521"/>
      <c r="I33" s="522"/>
      <c r="J33" s="520"/>
      <c r="K33" s="521"/>
      <c r="L33" s="522"/>
      <c r="M33" s="520">
        <v>2</v>
      </c>
      <c r="N33" s="521"/>
      <c r="O33" s="522"/>
      <c r="P33" s="520"/>
      <c r="Q33" s="521"/>
      <c r="R33" s="521"/>
      <c r="S33" s="522"/>
      <c r="T33" s="405">
        <v>1</v>
      </c>
      <c r="U33" s="406"/>
      <c r="V33" s="407"/>
      <c r="W33" s="405">
        <v>10</v>
      </c>
      <c r="X33" s="406"/>
      <c r="Y33" s="407"/>
      <c r="Z33" s="405">
        <f>B33+F33+J33+M33+P33+T33+W33</f>
        <v>52</v>
      </c>
      <c r="AA33" s="406"/>
      <c r="AB33" s="523"/>
      <c r="AC33" s="361"/>
      <c r="AD33" s="492"/>
      <c r="AE33" s="493"/>
      <c r="AF33" s="493"/>
      <c r="AG33" s="494"/>
      <c r="AH33" s="500"/>
      <c r="AI33" s="500"/>
      <c r="AJ33" s="501"/>
      <c r="AK33" s="504"/>
      <c r="AL33" s="505"/>
      <c r="AM33" s="506"/>
      <c r="AN33" s="390"/>
      <c r="AO33" s="509">
        <v>2</v>
      </c>
      <c r="AP33" s="407"/>
      <c r="AQ33" s="532" t="s">
        <v>60</v>
      </c>
      <c r="AR33" s="532"/>
      <c r="AS33" s="532"/>
      <c r="AT33" s="532"/>
      <c r="AU33" s="532"/>
      <c r="AV33" s="532"/>
      <c r="AW33" s="533"/>
      <c r="AX33" s="536">
        <v>8</v>
      </c>
      <c r="AY33" s="532"/>
      <c r="AZ33" s="532"/>
      <c r="BA33" s="537"/>
    </row>
    <row r="34" spans="1:53" s="34" customFormat="1" ht="24" customHeight="1" thickBot="1">
      <c r="A34" s="392" t="s">
        <v>15</v>
      </c>
      <c r="B34" s="540">
        <f>B30+B31+B32+B33</f>
        <v>62</v>
      </c>
      <c r="C34" s="541"/>
      <c r="D34" s="541"/>
      <c r="E34" s="542"/>
      <c r="F34" s="540">
        <f>F30+F31+F32+F33</f>
        <v>52</v>
      </c>
      <c r="G34" s="541"/>
      <c r="H34" s="541"/>
      <c r="I34" s="542"/>
      <c r="J34" s="540">
        <f>J30+J31+J32+J33</f>
        <v>4</v>
      </c>
      <c r="K34" s="541"/>
      <c r="L34" s="542"/>
      <c r="M34" s="540">
        <f>M30+M31+M32+M33</f>
        <v>14</v>
      </c>
      <c r="N34" s="541"/>
      <c r="O34" s="542"/>
      <c r="P34" s="540">
        <f>P30+P31+P32+P33</f>
        <v>38</v>
      </c>
      <c r="Q34" s="541"/>
      <c r="R34" s="541"/>
      <c r="S34" s="542"/>
      <c r="T34" s="527">
        <f>T30+T31+T32+T33</f>
        <v>1</v>
      </c>
      <c r="U34" s="528"/>
      <c r="V34" s="529"/>
      <c r="W34" s="527">
        <f>W30+W31+W32+W33</f>
        <v>37</v>
      </c>
      <c r="X34" s="528"/>
      <c r="Y34" s="529"/>
      <c r="Z34" s="527">
        <f>Z30+Z31+Z32+Z33</f>
        <v>208</v>
      </c>
      <c r="AA34" s="528"/>
      <c r="AB34" s="530"/>
      <c r="AC34" s="361"/>
      <c r="AD34" s="495"/>
      <c r="AE34" s="496"/>
      <c r="AF34" s="496"/>
      <c r="AG34" s="497"/>
      <c r="AH34" s="502"/>
      <c r="AI34" s="502"/>
      <c r="AJ34" s="503"/>
      <c r="AK34" s="504"/>
      <c r="AL34" s="505"/>
      <c r="AM34" s="506"/>
      <c r="AN34" s="390"/>
      <c r="AO34" s="531"/>
      <c r="AP34" s="529"/>
      <c r="AQ34" s="534"/>
      <c r="AR34" s="534"/>
      <c r="AS34" s="534"/>
      <c r="AT34" s="534"/>
      <c r="AU34" s="534"/>
      <c r="AV34" s="534"/>
      <c r="AW34" s="535"/>
      <c r="AX34" s="538"/>
      <c r="AY34" s="534"/>
      <c r="AZ34" s="534"/>
      <c r="BA34" s="539"/>
    </row>
    <row r="35" s="16" customFormat="1" ht="15.75"/>
    <row r="36" s="16" customFormat="1" ht="15.75"/>
    <row r="37" s="16" customFormat="1" ht="15.75"/>
    <row r="38" s="16" customFormat="1" ht="15.75"/>
    <row r="39" s="16" customFormat="1" ht="15.75"/>
    <row r="40" s="16" customFormat="1" ht="15.75"/>
    <row r="41" s="16" customFormat="1" ht="15.75"/>
    <row r="42" s="16" customFormat="1" ht="15.75"/>
    <row r="43" s="16" customFormat="1" ht="15.75"/>
    <row r="44" s="16" customFormat="1" ht="15.75"/>
    <row r="45" s="16" customFormat="1" ht="15.75"/>
    <row r="46" s="16" customFormat="1" ht="15.75"/>
    <row r="47" s="16" customFormat="1" ht="15.75"/>
    <row r="48" s="16" customFormat="1" ht="15.75"/>
    <row r="49" s="16" customFormat="1" ht="15.75"/>
    <row r="50" s="16" customFormat="1" ht="15.75"/>
    <row r="51" s="16" customFormat="1" ht="15.75"/>
  </sheetData>
  <sheetProtection/>
  <mergeCells count="101">
    <mergeCell ref="Z34:AB34"/>
    <mergeCell ref="P10:AM10"/>
    <mergeCell ref="AO33:AP34"/>
    <mergeCell ref="AQ33:AW34"/>
    <mergeCell ref="AX33:BA34"/>
    <mergeCell ref="B34:E34"/>
    <mergeCell ref="F34:I34"/>
    <mergeCell ref="J34:L34"/>
    <mergeCell ref="M34:O34"/>
    <mergeCell ref="P34:S34"/>
    <mergeCell ref="T34:V34"/>
    <mergeCell ref="W34:Y34"/>
    <mergeCell ref="B33:E33"/>
    <mergeCell ref="F33:I33"/>
    <mergeCell ref="J33:L33"/>
    <mergeCell ref="M33:O33"/>
    <mergeCell ref="P33:S33"/>
    <mergeCell ref="Z33:AB33"/>
    <mergeCell ref="B32:E32"/>
    <mergeCell ref="F32:I32"/>
    <mergeCell ref="J32:L32"/>
    <mergeCell ref="M32:O32"/>
    <mergeCell ref="P32:S32"/>
    <mergeCell ref="Z32:AB32"/>
    <mergeCell ref="W33:Y33"/>
    <mergeCell ref="T33:V33"/>
    <mergeCell ref="AO30:AP32"/>
    <mergeCell ref="AQ30:AW32"/>
    <mergeCell ref="AX30:BA32"/>
    <mergeCell ref="B31:E31"/>
    <mergeCell ref="F31:I31"/>
    <mergeCell ref="J31:L31"/>
    <mergeCell ref="M31:O31"/>
    <mergeCell ref="P31:S31"/>
    <mergeCell ref="Z31:AB31"/>
    <mergeCell ref="AX27:BA29"/>
    <mergeCell ref="B30:E30"/>
    <mergeCell ref="F30:I30"/>
    <mergeCell ref="J30:L30"/>
    <mergeCell ref="M30:O30"/>
    <mergeCell ref="P30:S30"/>
    <mergeCell ref="Z30:AB30"/>
    <mergeCell ref="AD30:AG34"/>
    <mergeCell ref="AH30:AJ34"/>
    <mergeCell ref="AK30:AM34"/>
    <mergeCell ref="A7:O7"/>
    <mergeCell ref="AS17:AV17"/>
    <mergeCell ref="AW17:BA17"/>
    <mergeCell ref="W27:Y29"/>
    <mergeCell ref="Z27:AB29"/>
    <mergeCell ref="AD27:AG29"/>
    <mergeCell ref="AH27:AJ29"/>
    <mergeCell ref="AK27:AM29"/>
    <mergeCell ref="AO27:AP29"/>
    <mergeCell ref="AQ27:AW29"/>
    <mergeCell ref="A1:O1"/>
    <mergeCell ref="P1:AN1"/>
    <mergeCell ref="AO1:BB3"/>
    <mergeCell ref="A2:O2"/>
    <mergeCell ref="A3:O3"/>
    <mergeCell ref="P3:AN3"/>
    <mergeCell ref="AN4:BB7"/>
    <mergeCell ref="A6:O6"/>
    <mergeCell ref="P12:AM12"/>
    <mergeCell ref="P13:AM13"/>
    <mergeCell ref="P11:AM11"/>
    <mergeCell ref="P9:AK9"/>
    <mergeCell ref="AN9:BB10"/>
    <mergeCell ref="P7:AM7"/>
    <mergeCell ref="AN8:BB8"/>
    <mergeCell ref="P8:AL8"/>
    <mergeCell ref="A4:O4"/>
    <mergeCell ref="A17:A18"/>
    <mergeCell ref="J17:M17"/>
    <mergeCell ref="N17:R17"/>
    <mergeCell ref="B17:E17"/>
    <mergeCell ref="F17:I17"/>
    <mergeCell ref="A5:O5"/>
    <mergeCell ref="P14:AM14"/>
    <mergeCell ref="A16:BB16"/>
    <mergeCell ref="AO17:AR17"/>
    <mergeCell ref="B27:E29"/>
    <mergeCell ref="X17:AA17"/>
    <mergeCell ref="S17:W17"/>
    <mergeCell ref="AB17:AE17"/>
    <mergeCell ref="AF17:AI17"/>
    <mergeCell ref="AJ17:AN17"/>
    <mergeCell ref="F27:I29"/>
    <mergeCell ref="G23:AN23"/>
    <mergeCell ref="A25:BA25"/>
    <mergeCell ref="A27:A29"/>
    <mergeCell ref="W31:Y31"/>
    <mergeCell ref="J27:L29"/>
    <mergeCell ref="M27:O29"/>
    <mergeCell ref="P27:S29"/>
    <mergeCell ref="T27:V29"/>
    <mergeCell ref="W32:Y32"/>
    <mergeCell ref="W30:Y30"/>
    <mergeCell ref="T32:V32"/>
    <mergeCell ref="T31:V31"/>
    <mergeCell ref="T30:V30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55" zoomScaleNormal="55" zoomScaleSheetLayoutView="55" zoomScalePageLayoutView="0" workbookViewId="0" topLeftCell="A1">
      <selection activeCell="A1" sqref="A1:Y1"/>
    </sheetView>
  </sheetViews>
  <sheetFormatPr defaultColWidth="9.00390625" defaultRowHeight="12.75"/>
  <cols>
    <col min="1" max="1" width="14.25390625" style="16" bestFit="1" customWidth="1"/>
    <col min="2" max="2" width="58.00390625" style="16" customWidth="1"/>
    <col min="3" max="3" width="6.75390625" style="16" customWidth="1"/>
    <col min="4" max="4" width="7.25390625" style="16" customWidth="1"/>
    <col min="5" max="5" width="7.75390625" style="16" customWidth="1"/>
    <col min="6" max="6" width="6.75390625" style="16" customWidth="1"/>
    <col min="7" max="7" width="7.25390625" style="16" customWidth="1"/>
    <col min="8" max="8" width="14.375" style="16" customWidth="1"/>
    <col min="9" max="9" width="10.375" style="16" customWidth="1"/>
    <col min="10" max="10" width="10.75390625" style="16" customWidth="1"/>
    <col min="11" max="11" width="6.25390625" style="16" customWidth="1"/>
    <col min="12" max="12" width="11.25390625" style="16" customWidth="1"/>
    <col min="13" max="13" width="13.625" style="16" customWidth="1"/>
    <col min="14" max="16" width="0" style="16" hidden="1" customWidth="1"/>
    <col min="17" max="17" width="2.25390625" style="16" hidden="1" customWidth="1"/>
    <col min="18" max="18" width="10.25390625" style="16" customWidth="1"/>
    <col min="19" max="21" width="9.25390625" style="16" bestFit="1" customWidth="1"/>
    <col min="22" max="16384" width="9.125" style="16" customWidth="1"/>
  </cols>
  <sheetData>
    <row r="1" spans="1:25" ht="15.75">
      <c r="A1" s="585" t="s">
        <v>173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7"/>
      <c r="R1" s="588"/>
      <c r="S1" s="588"/>
      <c r="T1" s="588"/>
      <c r="U1" s="588"/>
      <c r="V1" s="588"/>
      <c r="W1" s="588"/>
      <c r="X1" s="588"/>
      <c r="Y1" s="588"/>
    </row>
    <row r="2" spans="1:25" ht="15.75">
      <c r="A2" s="553" t="s">
        <v>22</v>
      </c>
      <c r="B2" s="551" t="s">
        <v>23</v>
      </c>
      <c r="C2" s="590" t="s">
        <v>61</v>
      </c>
      <c r="D2" s="590"/>
      <c r="E2" s="552"/>
      <c r="F2" s="552"/>
      <c r="G2" s="554" t="s">
        <v>24</v>
      </c>
      <c r="H2" s="551" t="s">
        <v>25</v>
      </c>
      <c r="I2" s="551"/>
      <c r="J2" s="551"/>
      <c r="K2" s="551"/>
      <c r="L2" s="551"/>
      <c r="M2" s="552"/>
      <c r="N2" s="555" t="s">
        <v>26</v>
      </c>
      <c r="O2" s="556"/>
      <c r="P2" s="556"/>
      <c r="Q2" s="557"/>
      <c r="R2" s="571" t="s">
        <v>46</v>
      </c>
      <c r="S2" s="571"/>
      <c r="T2" s="571"/>
      <c r="U2" s="571"/>
      <c r="V2" s="571"/>
      <c r="W2" s="571"/>
      <c r="X2" s="571"/>
      <c r="Y2" s="574"/>
    </row>
    <row r="3" spans="1:25" ht="94.5">
      <c r="A3" s="553"/>
      <c r="B3" s="551"/>
      <c r="C3" s="590"/>
      <c r="D3" s="590"/>
      <c r="E3" s="552"/>
      <c r="F3" s="552"/>
      <c r="G3" s="554"/>
      <c r="H3" s="554" t="s">
        <v>27</v>
      </c>
      <c r="I3" s="571" t="s">
        <v>28</v>
      </c>
      <c r="J3" s="571"/>
      <c r="K3" s="571"/>
      <c r="L3" s="571"/>
      <c r="M3" s="554" t="s">
        <v>29</v>
      </c>
      <c r="N3" s="551" t="s">
        <v>30</v>
      </c>
      <c r="O3" s="552"/>
      <c r="P3" s="552"/>
      <c r="Q3" s="7" t="s">
        <v>43</v>
      </c>
      <c r="R3" s="571" t="s">
        <v>30</v>
      </c>
      <c r="S3" s="574"/>
      <c r="T3" s="573" t="s">
        <v>43</v>
      </c>
      <c r="U3" s="574"/>
      <c r="V3" s="573" t="s">
        <v>52</v>
      </c>
      <c r="W3" s="574"/>
      <c r="X3" s="573" t="s">
        <v>53</v>
      </c>
      <c r="Y3" s="574"/>
    </row>
    <row r="4" spans="1:25" ht="15.75">
      <c r="A4" s="553"/>
      <c r="B4" s="551"/>
      <c r="C4" s="590"/>
      <c r="D4" s="590"/>
      <c r="E4" s="552"/>
      <c r="F4" s="552"/>
      <c r="G4" s="554"/>
      <c r="H4" s="552"/>
      <c r="I4" s="554" t="s">
        <v>31</v>
      </c>
      <c r="J4" s="551" t="s">
        <v>32</v>
      </c>
      <c r="K4" s="552"/>
      <c r="L4" s="552"/>
      <c r="M4" s="552"/>
      <c r="N4" s="571" t="s">
        <v>33</v>
      </c>
      <c r="O4" s="572"/>
      <c r="P4" s="572"/>
      <c r="Q4" s="558" t="s">
        <v>44</v>
      </c>
      <c r="R4" s="10"/>
      <c r="S4" s="12"/>
      <c r="T4" s="11"/>
      <c r="U4" s="120"/>
      <c r="W4" s="121"/>
      <c r="Y4" s="122"/>
    </row>
    <row r="5" spans="1:25" ht="15.75">
      <c r="A5" s="553"/>
      <c r="B5" s="551"/>
      <c r="C5" s="554" t="s">
        <v>34</v>
      </c>
      <c r="D5" s="554" t="s">
        <v>35</v>
      </c>
      <c r="E5" s="552" t="s">
        <v>36</v>
      </c>
      <c r="F5" s="552"/>
      <c r="G5" s="554"/>
      <c r="H5" s="552"/>
      <c r="I5" s="572"/>
      <c r="J5" s="554" t="s">
        <v>37</v>
      </c>
      <c r="K5" s="554" t="s">
        <v>38</v>
      </c>
      <c r="L5" s="554" t="s">
        <v>39</v>
      </c>
      <c r="M5" s="552"/>
      <c r="N5" s="572"/>
      <c r="O5" s="572"/>
      <c r="P5" s="572"/>
      <c r="Q5" s="559"/>
      <c r="R5" s="571" t="s">
        <v>56</v>
      </c>
      <c r="S5" s="574"/>
      <c r="T5" s="573" t="s">
        <v>56</v>
      </c>
      <c r="U5" s="574"/>
      <c r="V5" s="573" t="s">
        <v>56</v>
      </c>
      <c r="W5" s="574"/>
      <c r="X5" s="573" t="s">
        <v>56</v>
      </c>
      <c r="Y5" s="574"/>
    </row>
    <row r="6" spans="1:25" ht="15.75">
      <c r="A6" s="553"/>
      <c r="B6" s="551"/>
      <c r="C6" s="554"/>
      <c r="D6" s="554"/>
      <c r="E6" s="552"/>
      <c r="F6" s="552"/>
      <c r="G6" s="554"/>
      <c r="H6" s="552"/>
      <c r="I6" s="572"/>
      <c r="J6" s="554"/>
      <c r="K6" s="554"/>
      <c r="L6" s="554"/>
      <c r="M6" s="552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4">
        <v>5</v>
      </c>
      <c r="W6" s="15">
        <v>6</v>
      </c>
      <c r="X6" s="14">
        <v>7</v>
      </c>
      <c r="Y6" s="15">
        <v>8</v>
      </c>
    </row>
    <row r="7" spans="1:25" ht="15.75" customHeight="1">
      <c r="A7" s="553"/>
      <c r="B7" s="551"/>
      <c r="C7" s="554"/>
      <c r="D7" s="554"/>
      <c r="E7" s="589" t="s">
        <v>40</v>
      </c>
      <c r="F7" s="554" t="s">
        <v>41</v>
      </c>
      <c r="G7" s="554"/>
      <c r="H7" s="552"/>
      <c r="I7" s="572"/>
      <c r="J7" s="554"/>
      <c r="K7" s="554"/>
      <c r="L7" s="554"/>
      <c r="M7" s="552"/>
      <c r="N7" s="551" t="s">
        <v>42</v>
      </c>
      <c r="O7" s="552"/>
      <c r="P7" s="552"/>
      <c r="Q7" s="7"/>
      <c r="R7" s="560" t="s">
        <v>62</v>
      </c>
      <c r="S7" s="561"/>
      <c r="T7" s="561"/>
      <c r="U7" s="561"/>
      <c r="V7" s="561"/>
      <c r="W7" s="561"/>
      <c r="X7" s="561"/>
      <c r="Y7" s="562"/>
    </row>
    <row r="8" spans="1:25" ht="33" customHeight="1">
      <c r="A8" s="553"/>
      <c r="B8" s="551"/>
      <c r="C8" s="554"/>
      <c r="D8" s="554"/>
      <c r="E8" s="589"/>
      <c r="F8" s="589"/>
      <c r="G8" s="554"/>
      <c r="H8" s="552"/>
      <c r="I8" s="572"/>
      <c r="J8" s="554"/>
      <c r="K8" s="554"/>
      <c r="L8" s="554"/>
      <c r="M8" s="552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124" customFormat="1" ht="16.5" thickBot="1">
      <c r="A9" s="25">
        <v>1</v>
      </c>
      <c r="B9" s="26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13</v>
      </c>
      <c r="O9" s="27">
        <v>13</v>
      </c>
      <c r="P9" s="27">
        <v>13</v>
      </c>
      <c r="Q9" s="28">
        <v>13</v>
      </c>
      <c r="R9" s="29">
        <v>14</v>
      </c>
      <c r="S9" s="30">
        <v>15</v>
      </c>
      <c r="T9" s="31">
        <v>16</v>
      </c>
      <c r="U9" s="30">
        <v>17</v>
      </c>
      <c r="V9" s="32">
        <v>18</v>
      </c>
      <c r="W9" s="33">
        <v>19</v>
      </c>
      <c r="X9" s="32">
        <v>20</v>
      </c>
      <c r="Y9" s="33">
        <v>21</v>
      </c>
    </row>
    <row r="10" spans="1:26" ht="19.5" customHeight="1" thickBot="1">
      <c r="A10" s="543" t="s">
        <v>128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7"/>
      <c r="Z10" s="125"/>
    </row>
    <row r="11" spans="1:26" ht="19.5" customHeight="1" thickBot="1">
      <c r="A11" s="543" t="s">
        <v>100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7"/>
      <c r="Z11" s="125"/>
    </row>
    <row r="12" spans="1:26" s="142" customFormat="1" ht="15.75">
      <c r="A12" s="126" t="s">
        <v>93</v>
      </c>
      <c r="B12" s="127" t="s">
        <v>102</v>
      </c>
      <c r="C12" s="128"/>
      <c r="D12" s="129"/>
      <c r="E12" s="130"/>
      <c r="F12" s="131"/>
      <c r="G12" s="132">
        <v>6</v>
      </c>
      <c r="H12" s="192">
        <f>H13+H14</f>
        <v>180</v>
      </c>
      <c r="I12" s="348">
        <f>I13+I14</f>
        <v>12</v>
      </c>
      <c r="J12" s="349"/>
      <c r="K12" s="349"/>
      <c r="L12" s="349" t="s">
        <v>134</v>
      </c>
      <c r="M12" s="350">
        <f>M13+M14</f>
        <v>168</v>
      </c>
      <c r="N12" s="351"/>
      <c r="O12" s="352"/>
      <c r="P12" s="134"/>
      <c r="Q12" s="135"/>
      <c r="R12" s="136"/>
      <c r="S12" s="137"/>
      <c r="T12" s="138"/>
      <c r="U12" s="139"/>
      <c r="V12" s="140"/>
      <c r="W12" s="139"/>
      <c r="X12" s="140"/>
      <c r="Y12" s="139"/>
      <c r="Z12" s="141"/>
    </row>
    <row r="13" spans="1:26" s="142" customFormat="1" ht="15.75">
      <c r="A13" s="126" t="s">
        <v>98</v>
      </c>
      <c r="B13" s="127" t="s">
        <v>102</v>
      </c>
      <c r="C13" s="143"/>
      <c r="D13" s="144" t="s">
        <v>45</v>
      </c>
      <c r="E13" s="130"/>
      <c r="F13" s="131"/>
      <c r="G13" s="145">
        <v>3</v>
      </c>
      <c r="H13" s="353">
        <f>G13*30</f>
        <v>90</v>
      </c>
      <c r="I13" s="354">
        <v>6</v>
      </c>
      <c r="J13" s="355"/>
      <c r="K13" s="355"/>
      <c r="L13" s="355" t="s">
        <v>144</v>
      </c>
      <c r="M13" s="356">
        <f>H13-I13</f>
        <v>84</v>
      </c>
      <c r="N13" s="320" t="s">
        <v>144</v>
      </c>
      <c r="O13" s="326"/>
      <c r="P13" s="148"/>
      <c r="Q13" s="149"/>
      <c r="R13" s="323" t="s">
        <v>144</v>
      </c>
      <c r="S13" s="324"/>
      <c r="T13" s="130"/>
      <c r="U13" s="325"/>
      <c r="V13" s="140"/>
      <c r="W13" s="139"/>
      <c r="X13" s="140"/>
      <c r="Y13" s="139"/>
      <c r="Z13" s="141"/>
    </row>
    <row r="14" spans="1:26" s="142" customFormat="1" ht="15.75">
      <c r="A14" s="150" t="s">
        <v>99</v>
      </c>
      <c r="B14" s="151" t="s">
        <v>102</v>
      </c>
      <c r="C14" s="143">
        <v>2</v>
      </c>
      <c r="D14" s="144"/>
      <c r="E14" s="130"/>
      <c r="F14" s="131"/>
      <c r="G14" s="145">
        <v>3</v>
      </c>
      <c r="H14" s="353">
        <f>G14*30</f>
        <v>90</v>
      </c>
      <c r="I14" s="354">
        <v>6</v>
      </c>
      <c r="J14" s="355"/>
      <c r="K14" s="355"/>
      <c r="L14" s="355" t="s">
        <v>144</v>
      </c>
      <c r="M14" s="356">
        <f>H14-I14</f>
        <v>84</v>
      </c>
      <c r="N14" s="320"/>
      <c r="O14" s="326" t="s">
        <v>144</v>
      </c>
      <c r="P14" s="148"/>
      <c r="Q14" s="149"/>
      <c r="R14" s="323"/>
      <c r="S14" s="324" t="s">
        <v>144</v>
      </c>
      <c r="T14" s="130"/>
      <c r="U14" s="325"/>
      <c r="V14" s="140"/>
      <c r="W14" s="139"/>
      <c r="X14" s="140"/>
      <c r="Y14" s="139"/>
      <c r="Z14" s="141"/>
    </row>
    <row r="15" spans="1:26" s="142" customFormat="1" ht="15.75">
      <c r="A15" s="152" t="s">
        <v>94</v>
      </c>
      <c r="B15" s="153" t="s">
        <v>59</v>
      </c>
      <c r="C15" s="154">
        <v>1</v>
      </c>
      <c r="D15" s="155"/>
      <c r="E15" s="156"/>
      <c r="F15" s="157"/>
      <c r="G15" s="158">
        <v>4</v>
      </c>
      <c r="H15" s="159">
        <f>G15*30</f>
        <v>120</v>
      </c>
      <c r="I15" s="160">
        <v>8</v>
      </c>
      <c r="J15" s="320" t="s">
        <v>145</v>
      </c>
      <c r="K15" s="320"/>
      <c r="L15" s="320" t="s">
        <v>145</v>
      </c>
      <c r="M15" s="162">
        <f>H15-I15</f>
        <v>112</v>
      </c>
      <c r="N15" s="163"/>
      <c r="O15" s="164"/>
      <c r="P15" s="165"/>
      <c r="Q15" s="166"/>
      <c r="R15" s="320" t="s">
        <v>133</v>
      </c>
      <c r="S15" s="326"/>
      <c r="T15" s="156"/>
      <c r="U15" s="327"/>
      <c r="V15" s="170"/>
      <c r="W15" s="169"/>
      <c r="X15" s="170"/>
      <c r="Y15" s="169"/>
      <c r="Z15" s="141"/>
    </row>
    <row r="16" spans="1:26" s="142" customFormat="1" ht="32.25" thickBot="1">
      <c r="A16" s="152" t="s">
        <v>95</v>
      </c>
      <c r="B16" s="153" t="s">
        <v>101</v>
      </c>
      <c r="C16" s="171">
        <v>3</v>
      </c>
      <c r="D16" s="172"/>
      <c r="E16" s="156"/>
      <c r="F16" s="157"/>
      <c r="G16" s="158">
        <v>6</v>
      </c>
      <c r="H16" s="173">
        <f>G16*30</f>
        <v>180</v>
      </c>
      <c r="I16" s="160">
        <v>8</v>
      </c>
      <c r="J16" s="320" t="s">
        <v>145</v>
      </c>
      <c r="K16" s="320"/>
      <c r="L16" s="320" t="s">
        <v>145</v>
      </c>
      <c r="M16" s="162">
        <f>H16-I16</f>
        <v>172</v>
      </c>
      <c r="N16" s="146"/>
      <c r="O16" s="147"/>
      <c r="P16" s="148"/>
      <c r="Q16" s="149"/>
      <c r="R16" s="320"/>
      <c r="S16" s="326"/>
      <c r="T16" s="156" t="s">
        <v>133</v>
      </c>
      <c r="U16" s="327"/>
      <c r="V16" s="170"/>
      <c r="W16" s="169"/>
      <c r="X16" s="170"/>
      <c r="Y16" s="169"/>
      <c r="Z16" s="141"/>
    </row>
    <row r="17" spans="2:26" s="142" customFormat="1" ht="16.5" hidden="1" thickBot="1">
      <c r="B17" s="174"/>
      <c r="J17" s="321"/>
      <c r="K17" s="321"/>
      <c r="L17" s="321"/>
      <c r="R17" s="321"/>
      <c r="S17" s="321"/>
      <c r="T17" s="321"/>
      <c r="U17" s="328"/>
      <c r="V17" s="176"/>
      <c r="W17" s="175"/>
      <c r="X17" s="176"/>
      <c r="Y17" s="175"/>
      <c r="Z17" s="141"/>
    </row>
    <row r="18" spans="1:26" ht="16.5" thickBot="1">
      <c r="A18" s="594" t="s">
        <v>76</v>
      </c>
      <c r="B18" s="595"/>
      <c r="C18" s="595"/>
      <c r="D18" s="595"/>
      <c r="E18" s="595"/>
      <c r="F18" s="596"/>
      <c r="G18" s="177">
        <f aca="true" t="shared" si="0" ref="G18:M18">G12+G15+G16</f>
        <v>16</v>
      </c>
      <c r="H18" s="178">
        <f t="shared" si="0"/>
        <v>480</v>
      </c>
      <c r="I18" s="178">
        <f t="shared" si="0"/>
        <v>28</v>
      </c>
      <c r="J18" s="322" t="s">
        <v>133</v>
      </c>
      <c r="K18" s="322"/>
      <c r="L18" s="322" t="s">
        <v>135</v>
      </c>
      <c r="M18" s="178">
        <f t="shared" si="0"/>
        <v>452</v>
      </c>
      <c r="N18" s="179">
        <f>SUM(N12:N15)</f>
        <v>0</v>
      </c>
      <c r="O18" s="180">
        <f>SUM(O12:O15)</f>
        <v>0</v>
      </c>
      <c r="P18" s="181">
        <f>SUM(P12:P15)</f>
        <v>0</v>
      </c>
      <c r="Q18" s="182"/>
      <c r="R18" s="329" t="s">
        <v>146</v>
      </c>
      <c r="S18" s="330" t="s">
        <v>144</v>
      </c>
      <c r="T18" s="331" t="s">
        <v>133</v>
      </c>
      <c r="U18" s="332"/>
      <c r="V18" s="183"/>
      <c r="W18" s="184"/>
      <c r="X18" s="183"/>
      <c r="Y18" s="185"/>
      <c r="Z18" s="125"/>
    </row>
    <row r="19" spans="1:26" ht="19.5" customHeight="1" thickBot="1">
      <c r="A19" s="579" t="s">
        <v>75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1"/>
      <c r="Z19" s="125"/>
    </row>
    <row r="20" spans="1:26" s="142" customFormat="1" ht="37.5" customHeight="1">
      <c r="A20" s="186" t="s">
        <v>92</v>
      </c>
      <c r="B20" s="187" t="s">
        <v>107</v>
      </c>
      <c r="C20" s="188">
        <v>2</v>
      </c>
      <c r="D20" s="188"/>
      <c r="E20" s="189"/>
      <c r="F20" s="190"/>
      <c r="G20" s="191">
        <v>5</v>
      </c>
      <c r="H20" s="192">
        <f>G20*30</f>
        <v>150</v>
      </c>
      <c r="I20" s="193">
        <v>20</v>
      </c>
      <c r="J20" s="318" t="s">
        <v>134</v>
      </c>
      <c r="K20" s="319"/>
      <c r="L20" s="318" t="s">
        <v>133</v>
      </c>
      <c r="M20" s="194">
        <f>H20-I20</f>
        <v>130</v>
      </c>
      <c r="N20" s="195"/>
      <c r="O20" s="196"/>
      <c r="P20" s="190"/>
      <c r="Q20" s="197"/>
      <c r="R20" s="196"/>
      <c r="S20" s="313" t="s">
        <v>135</v>
      </c>
      <c r="T20" s="198"/>
      <c r="U20" s="199"/>
      <c r="V20" s="200"/>
      <c r="W20" s="199"/>
      <c r="X20" s="200"/>
      <c r="Y20" s="199"/>
      <c r="Z20" s="141"/>
    </row>
    <row r="21" spans="1:26" s="142" customFormat="1" ht="37.5" customHeight="1" thickBot="1">
      <c r="A21" s="152" t="s">
        <v>96</v>
      </c>
      <c r="B21" s="201" t="s">
        <v>108</v>
      </c>
      <c r="C21" s="202">
        <v>3</v>
      </c>
      <c r="D21" s="203"/>
      <c r="E21" s="204"/>
      <c r="F21" s="205"/>
      <c r="G21" s="206">
        <v>5</v>
      </c>
      <c r="H21" s="207">
        <f>G21*30</f>
        <v>150</v>
      </c>
      <c r="I21" s="208">
        <v>20</v>
      </c>
      <c r="J21" s="320" t="s">
        <v>134</v>
      </c>
      <c r="K21" s="161"/>
      <c r="L21" s="320" t="s">
        <v>133</v>
      </c>
      <c r="M21" s="209">
        <f>H21-I21</f>
        <v>130</v>
      </c>
      <c r="N21" s="210"/>
      <c r="O21" s="210"/>
      <c r="P21" s="211"/>
      <c r="Q21" s="210"/>
      <c r="R21" s="167"/>
      <c r="S21" s="168"/>
      <c r="T21" s="156" t="s">
        <v>135</v>
      </c>
      <c r="U21" s="169"/>
      <c r="V21" s="170"/>
      <c r="W21" s="169"/>
      <c r="X21" s="212"/>
      <c r="Y21" s="169"/>
      <c r="Z21" s="141"/>
    </row>
    <row r="22" spans="1:26" s="142" customFormat="1" ht="16.5" thickBot="1">
      <c r="A22" s="213" t="s">
        <v>97</v>
      </c>
      <c r="B22" s="214" t="s">
        <v>49</v>
      </c>
      <c r="C22" s="171"/>
      <c r="D22" s="172" t="s">
        <v>50</v>
      </c>
      <c r="E22" s="215"/>
      <c r="F22" s="216"/>
      <c r="G22" s="217">
        <v>4</v>
      </c>
      <c r="H22" s="217">
        <f>G22*30</f>
        <v>120</v>
      </c>
      <c r="I22" s="218"/>
      <c r="J22" s="219"/>
      <c r="K22" s="219"/>
      <c r="L22" s="219"/>
      <c r="M22" s="220">
        <f>H22-I22</f>
        <v>120</v>
      </c>
      <c r="N22" s="221"/>
      <c r="O22" s="222"/>
      <c r="P22" s="220"/>
      <c r="Q22" s="223"/>
      <c r="R22" s="224"/>
      <c r="S22" s="225"/>
      <c r="T22" s="226"/>
      <c r="U22" s="227"/>
      <c r="V22" s="228"/>
      <c r="W22" s="227"/>
      <c r="X22" s="229"/>
      <c r="Y22" s="175"/>
      <c r="Z22" s="141"/>
    </row>
    <row r="23" spans="1:26" s="142" customFormat="1" ht="20.25" customHeight="1" thickBot="1">
      <c r="A23" s="592" t="s">
        <v>77</v>
      </c>
      <c r="B23" s="593"/>
      <c r="C23" s="593"/>
      <c r="D23" s="593"/>
      <c r="E23" s="593"/>
      <c r="F23" s="593"/>
      <c r="G23" s="230">
        <f>G20+G21+G22</f>
        <v>14</v>
      </c>
      <c r="H23" s="230">
        <f>H20+H21+H22</f>
        <v>420</v>
      </c>
      <c r="I23" s="230">
        <f>I20+I21+I22</f>
        <v>40</v>
      </c>
      <c r="J23" s="314" t="s">
        <v>136</v>
      </c>
      <c r="K23" s="230"/>
      <c r="L23" s="314" t="s">
        <v>137</v>
      </c>
      <c r="M23" s="231">
        <f>M20+M21+M22</f>
        <v>380</v>
      </c>
      <c r="N23" s="232"/>
      <c r="O23" s="232"/>
      <c r="P23" s="232"/>
      <c r="Q23" s="232"/>
      <c r="R23" s="316"/>
      <c r="S23" s="314" t="s">
        <v>135</v>
      </c>
      <c r="T23" s="314" t="s">
        <v>135</v>
      </c>
      <c r="U23" s="233"/>
      <c r="V23" s="233"/>
      <c r="W23" s="233"/>
      <c r="X23" s="233"/>
      <c r="Y23" s="233"/>
      <c r="Z23" s="141"/>
    </row>
    <row r="24" spans="1:26" s="142" customFormat="1" ht="16.5" thickBot="1">
      <c r="A24" s="234"/>
      <c r="B24" s="563" t="s">
        <v>78</v>
      </c>
      <c r="C24" s="564"/>
      <c r="D24" s="564"/>
      <c r="E24" s="564"/>
      <c r="F24" s="564"/>
      <c r="G24" s="235">
        <f>G23+G18</f>
        <v>30</v>
      </c>
      <c r="H24" s="236">
        <f>H18+H23</f>
        <v>900</v>
      </c>
      <c r="I24" s="236">
        <f>I23+I18</f>
        <v>68</v>
      </c>
      <c r="J24" s="315" t="s">
        <v>139</v>
      </c>
      <c r="K24" s="235"/>
      <c r="L24" s="315" t="s">
        <v>140</v>
      </c>
      <c r="M24" s="237">
        <f>M23+M18</f>
        <v>832</v>
      </c>
      <c r="N24" s="238"/>
      <c r="O24" s="238"/>
      <c r="P24" s="238"/>
      <c r="Q24" s="238"/>
      <c r="R24" s="317" t="s">
        <v>138</v>
      </c>
      <c r="S24" s="317" t="s">
        <v>138</v>
      </c>
      <c r="T24" s="317" t="s">
        <v>138</v>
      </c>
      <c r="U24" s="240"/>
      <c r="V24" s="240"/>
      <c r="W24" s="240"/>
      <c r="X24" s="240"/>
      <c r="Y24" s="240"/>
      <c r="Z24" s="141"/>
    </row>
    <row r="25" spans="1:26" ht="19.5" customHeight="1" thickBot="1">
      <c r="A25" s="543" t="s">
        <v>127</v>
      </c>
      <c r="B25" s="575"/>
      <c r="C25" s="575"/>
      <c r="D25" s="575"/>
      <c r="E25" s="575"/>
      <c r="F25" s="575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7"/>
      <c r="S25" s="577"/>
      <c r="T25" s="577"/>
      <c r="U25" s="577"/>
      <c r="V25" s="577"/>
      <c r="W25" s="577"/>
      <c r="X25" s="577"/>
      <c r="Y25" s="578"/>
      <c r="Z25" s="125"/>
    </row>
    <row r="26" spans="1:26" ht="19.5" customHeight="1" thickBot="1">
      <c r="A26" s="600" t="s">
        <v>79</v>
      </c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125"/>
    </row>
    <row r="27" spans="1:26" ht="19.5" customHeight="1" thickBot="1">
      <c r="A27" s="582" t="s">
        <v>106</v>
      </c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4"/>
      <c r="Z27" s="125"/>
    </row>
    <row r="28" spans="1:26" ht="33" customHeight="1" thickBot="1">
      <c r="A28" s="299" t="s">
        <v>130</v>
      </c>
      <c r="B28" s="302" t="s">
        <v>129</v>
      </c>
      <c r="C28" s="241"/>
      <c r="D28" s="241">
        <v>3</v>
      </c>
      <c r="E28" s="242"/>
      <c r="F28" s="243"/>
      <c r="G28" s="241">
        <v>5</v>
      </c>
      <c r="H28" s="244">
        <f>G28*30</f>
        <v>150</v>
      </c>
      <c r="I28" s="245">
        <v>20</v>
      </c>
      <c r="J28" s="312" t="s">
        <v>134</v>
      </c>
      <c r="K28" s="312"/>
      <c r="L28" s="312" t="s">
        <v>133</v>
      </c>
      <c r="M28" s="194">
        <f>H28-I28</f>
        <v>130</v>
      </c>
      <c r="N28" s="246"/>
      <c r="O28" s="246"/>
      <c r="P28" s="247"/>
      <c r="Q28" s="246"/>
      <c r="R28" s="249"/>
      <c r="S28" s="248"/>
      <c r="T28" s="334" t="s">
        <v>135</v>
      </c>
      <c r="U28" s="250"/>
      <c r="V28" s="242"/>
      <c r="W28" s="243"/>
      <c r="X28" s="251"/>
      <c r="Y28" s="250"/>
      <c r="Z28" s="125"/>
    </row>
    <row r="29" spans="1:26" ht="36" customHeight="1" thickBot="1">
      <c r="A29" s="300" t="s">
        <v>64</v>
      </c>
      <c r="B29" s="303" t="s">
        <v>105</v>
      </c>
      <c r="C29" s="289"/>
      <c r="D29" s="289">
        <v>3</v>
      </c>
      <c r="E29" s="290"/>
      <c r="F29" s="291"/>
      <c r="G29" s="289">
        <v>5</v>
      </c>
      <c r="H29" s="133">
        <f>G29*30</f>
        <v>150</v>
      </c>
      <c r="I29" s="292">
        <v>20</v>
      </c>
      <c r="J29" s="323" t="s">
        <v>134</v>
      </c>
      <c r="K29" s="323"/>
      <c r="L29" s="323" t="s">
        <v>133</v>
      </c>
      <c r="M29" s="293">
        <f>H29-I29</f>
        <v>130</v>
      </c>
      <c r="N29" s="294"/>
      <c r="O29" s="294"/>
      <c r="P29" s="295"/>
      <c r="Q29" s="294"/>
      <c r="R29" s="296"/>
      <c r="S29" s="137"/>
      <c r="T29" s="335" t="s">
        <v>135</v>
      </c>
      <c r="U29" s="297"/>
      <c r="V29" s="290"/>
      <c r="W29" s="291"/>
      <c r="X29" s="298"/>
      <c r="Y29" s="297"/>
      <c r="Z29" s="125"/>
    </row>
    <row r="30" spans="1:26" ht="33.75" customHeight="1" thickBot="1">
      <c r="A30" s="301" t="s">
        <v>104</v>
      </c>
      <c r="B30" s="252" t="s">
        <v>103</v>
      </c>
      <c r="C30" s="253"/>
      <c r="D30" s="253">
        <v>3</v>
      </c>
      <c r="E30" s="254"/>
      <c r="F30" s="255"/>
      <c r="G30" s="253">
        <v>5</v>
      </c>
      <c r="H30" s="256">
        <f>G30*30</f>
        <v>150</v>
      </c>
      <c r="I30" s="257">
        <v>20</v>
      </c>
      <c r="J30" s="333" t="s">
        <v>134</v>
      </c>
      <c r="K30" s="333"/>
      <c r="L30" s="333" t="s">
        <v>133</v>
      </c>
      <c r="M30" s="258">
        <f>H30-I30</f>
        <v>130</v>
      </c>
      <c r="N30" s="210"/>
      <c r="O30" s="210"/>
      <c r="P30" s="211"/>
      <c r="Q30" s="210"/>
      <c r="R30" s="260"/>
      <c r="S30" s="259"/>
      <c r="T30" s="336" t="s">
        <v>135</v>
      </c>
      <c r="U30" s="261"/>
      <c r="V30" s="304"/>
      <c r="W30" s="305"/>
      <c r="X30" s="262"/>
      <c r="Y30" s="261"/>
      <c r="Z30" s="125"/>
    </row>
    <row r="31" spans="1:26" ht="20.25" customHeight="1" thickBot="1">
      <c r="A31" s="601" t="s">
        <v>91</v>
      </c>
      <c r="B31" s="601"/>
      <c r="C31" s="601"/>
      <c r="D31" s="601"/>
      <c r="E31" s="601"/>
      <c r="F31" s="601"/>
      <c r="G31" s="232">
        <f>G28</f>
        <v>5</v>
      </c>
      <c r="H31" s="232">
        <f aca="true" t="shared" si="1" ref="H31:T31">H28</f>
        <v>150</v>
      </c>
      <c r="I31" s="232">
        <f t="shared" si="1"/>
        <v>20</v>
      </c>
      <c r="J31" s="316" t="str">
        <f t="shared" si="1"/>
        <v>4/8</v>
      </c>
      <c r="K31" s="316">
        <f t="shared" si="1"/>
        <v>0</v>
      </c>
      <c r="L31" s="316" t="str">
        <f t="shared" si="1"/>
        <v>4/4</v>
      </c>
      <c r="M31" s="232">
        <f t="shared" si="1"/>
        <v>130</v>
      </c>
      <c r="N31" s="232">
        <f t="shared" si="1"/>
        <v>0</v>
      </c>
      <c r="O31" s="232">
        <f t="shared" si="1"/>
        <v>0</v>
      </c>
      <c r="P31" s="232">
        <f t="shared" si="1"/>
        <v>0</v>
      </c>
      <c r="Q31" s="232">
        <f t="shared" si="1"/>
        <v>0</v>
      </c>
      <c r="R31" s="232"/>
      <c r="S31" s="232"/>
      <c r="T31" s="316" t="str">
        <f t="shared" si="1"/>
        <v>8/12</v>
      </c>
      <c r="U31" s="233"/>
      <c r="V31" s="233"/>
      <c r="W31" s="233"/>
      <c r="X31" s="233"/>
      <c r="Y31" s="233"/>
      <c r="Z31" s="125"/>
    </row>
    <row r="32" spans="1:26" ht="23.25" customHeight="1" thickBot="1">
      <c r="A32" s="549" t="s">
        <v>80</v>
      </c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</row>
    <row r="33" spans="1:26" ht="23.25" customHeight="1" thickBot="1">
      <c r="A33" s="582" t="s">
        <v>109</v>
      </c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4"/>
      <c r="Z33" s="263"/>
    </row>
    <row r="34" spans="1:26" ht="38.25" customHeight="1">
      <c r="A34" s="299" t="s">
        <v>131</v>
      </c>
      <c r="B34" s="302" t="s">
        <v>147</v>
      </c>
      <c r="C34" s="241">
        <v>4</v>
      </c>
      <c r="D34" s="241"/>
      <c r="E34" s="242"/>
      <c r="F34" s="243"/>
      <c r="G34" s="241">
        <v>5</v>
      </c>
      <c r="H34" s="244">
        <f>G34*30</f>
        <v>150</v>
      </c>
      <c r="I34" s="264">
        <v>20</v>
      </c>
      <c r="J34" s="337" t="s">
        <v>134</v>
      </c>
      <c r="K34" s="337"/>
      <c r="L34" s="337" t="s">
        <v>133</v>
      </c>
      <c r="M34" s="250">
        <f>H34-I34</f>
        <v>130</v>
      </c>
      <c r="N34" s="242"/>
      <c r="O34" s="264"/>
      <c r="P34" s="264"/>
      <c r="Q34" s="243"/>
      <c r="R34" s="308"/>
      <c r="S34" s="340"/>
      <c r="T34" s="308"/>
      <c r="U34" s="340" t="s">
        <v>135</v>
      </c>
      <c r="V34" s="251"/>
      <c r="W34" s="250"/>
      <c r="X34" s="251"/>
      <c r="Y34" s="250"/>
      <c r="Z34" s="263"/>
    </row>
    <row r="35" spans="1:26" ht="34.5" customHeight="1">
      <c r="A35" s="300" t="s">
        <v>51</v>
      </c>
      <c r="B35" s="303" t="s">
        <v>110</v>
      </c>
      <c r="C35" s="289">
        <v>4</v>
      </c>
      <c r="D35" s="289"/>
      <c r="E35" s="290"/>
      <c r="F35" s="291"/>
      <c r="G35" s="289">
        <v>5</v>
      </c>
      <c r="H35" s="133">
        <f>G35*30</f>
        <v>150</v>
      </c>
      <c r="I35" s="306">
        <v>20</v>
      </c>
      <c r="J35" s="338" t="s">
        <v>134</v>
      </c>
      <c r="K35" s="338"/>
      <c r="L35" s="338" t="s">
        <v>133</v>
      </c>
      <c r="M35" s="297">
        <f>H35-I35</f>
        <v>130</v>
      </c>
      <c r="N35" s="290"/>
      <c r="O35" s="306"/>
      <c r="P35" s="306"/>
      <c r="Q35" s="291"/>
      <c r="R35" s="341"/>
      <c r="S35" s="342"/>
      <c r="T35" s="341"/>
      <c r="U35" s="342" t="s">
        <v>135</v>
      </c>
      <c r="V35" s="298"/>
      <c r="W35" s="297"/>
      <c r="X35" s="298"/>
      <c r="Y35" s="297"/>
      <c r="Z35" s="263"/>
    </row>
    <row r="36" spans="1:26" ht="34.5" customHeight="1">
      <c r="A36" s="309" t="s">
        <v>115</v>
      </c>
      <c r="B36" s="311" t="s">
        <v>111</v>
      </c>
      <c r="C36" s="265">
        <v>4</v>
      </c>
      <c r="D36" s="265"/>
      <c r="E36" s="266"/>
      <c r="F36" s="267"/>
      <c r="G36" s="265">
        <v>5</v>
      </c>
      <c r="H36" s="159">
        <f aca="true" t="shared" si="2" ref="H36:H42">G36*30</f>
        <v>150</v>
      </c>
      <c r="I36" s="268">
        <v>20</v>
      </c>
      <c r="J36" s="307" t="s">
        <v>134</v>
      </c>
      <c r="K36" s="307"/>
      <c r="L36" s="307" t="s">
        <v>133</v>
      </c>
      <c r="M36" s="269">
        <f aca="true" t="shared" si="3" ref="M36:M42">H36-I36</f>
        <v>130</v>
      </c>
      <c r="N36" s="266"/>
      <c r="O36" s="268"/>
      <c r="P36" s="268"/>
      <c r="Q36" s="267"/>
      <c r="R36" s="343"/>
      <c r="S36" s="344"/>
      <c r="T36" s="343"/>
      <c r="U36" s="344" t="s">
        <v>135</v>
      </c>
      <c r="V36" s="270"/>
      <c r="W36" s="269"/>
      <c r="X36" s="270"/>
      <c r="Y36" s="269"/>
      <c r="Z36" s="263"/>
    </row>
    <row r="37" spans="1:26" ht="35.25" customHeight="1">
      <c r="A37" s="309" t="s">
        <v>116</v>
      </c>
      <c r="B37" s="311" t="s">
        <v>113</v>
      </c>
      <c r="C37" s="265">
        <v>4</v>
      </c>
      <c r="D37" s="265"/>
      <c r="E37" s="266"/>
      <c r="F37" s="267"/>
      <c r="G37" s="265">
        <v>5</v>
      </c>
      <c r="H37" s="159">
        <f t="shared" si="2"/>
        <v>150</v>
      </c>
      <c r="I37" s="268">
        <v>20</v>
      </c>
      <c r="J37" s="307" t="s">
        <v>134</v>
      </c>
      <c r="K37" s="307"/>
      <c r="L37" s="307" t="s">
        <v>133</v>
      </c>
      <c r="M37" s="269">
        <f t="shared" si="3"/>
        <v>130</v>
      </c>
      <c r="N37" s="266"/>
      <c r="O37" s="268"/>
      <c r="P37" s="268"/>
      <c r="Q37" s="267"/>
      <c r="R37" s="343"/>
      <c r="S37" s="344"/>
      <c r="T37" s="343"/>
      <c r="U37" s="344" t="s">
        <v>135</v>
      </c>
      <c r="V37" s="270"/>
      <c r="W37" s="269"/>
      <c r="X37" s="270"/>
      <c r="Y37" s="269"/>
      <c r="Z37" s="263"/>
    </row>
    <row r="38" spans="1:26" ht="33" customHeight="1">
      <c r="A38" s="309" t="s">
        <v>117</v>
      </c>
      <c r="B38" s="311" t="s">
        <v>112</v>
      </c>
      <c r="C38" s="265">
        <v>4</v>
      </c>
      <c r="D38" s="265"/>
      <c r="E38" s="266"/>
      <c r="F38" s="267"/>
      <c r="G38" s="265">
        <v>5</v>
      </c>
      <c r="H38" s="159">
        <f t="shared" si="2"/>
        <v>150</v>
      </c>
      <c r="I38" s="268">
        <v>20</v>
      </c>
      <c r="J38" s="307" t="s">
        <v>134</v>
      </c>
      <c r="K38" s="307"/>
      <c r="L38" s="307" t="s">
        <v>133</v>
      </c>
      <c r="M38" s="269">
        <f t="shared" si="3"/>
        <v>130</v>
      </c>
      <c r="N38" s="266"/>
      <c r="O38" s="268"/>
      <c r="P38" s="268"/>
      <c r="Q38" s="267"/>
      <c r="R38" s="343"/>
      <c r="S38" s="344"/>
      <c r="T38" s="343"/>
      <c r="U38" s="344" t="s">
        <v>135</v>
      </c>
      <c r="V38" s="270"/>
      <c r="W38" s="269"/>
      <c r="X38" s="270"/>
      <c r="Y38" s="269"/>
      <c r="Z38" s="263"/>
    </row>
    <row r="39" spans="1:26" ht="30.75" customHeight="1">
      <c r="A39" s="309" t="s">
        <v>118</v>
      </c>
      <c r="B39" s="311" t="s">
        <v>114</v>
      </c>
      <c r="C39" s="265">
        <v>4</v>
      </c>
      <c r="D39" s="265"/>
      <c r="E39" s="266"/>
      <c r="F39" s="267"/>
      <c r="G39" s="265">
        <v>5</v>
      </c>
      <c r="H39" s="159">
        <f t="shared" si="2"/>
        <v>150</v>
      </c>
      <c r="I39" s="268">
        <v>20</v>
      </c>
      <c r="J39" s="307" t="s">
        <v>134</v>
      </c>
      <c r="K39" s="307"/>
      <c r="L39" s="307" t="s">
        <v>133</v>
      </c>
      <c r="M39" s="269">
        <f t="shared" si="3"/>
        <v>130</v>
      </c>
      <c r="N39" s="266"/>
      <c r="O39" s="268"/>
      <c r="P39" s="268"/>
      <c r="Q39" s="267"/>
      <c r="R39" s="343"/>
      <c r="S39" s="344"/>
      <c r="T39" s="343"/>
      <c r="U39" s="344" t="s">
        <v>135</v>
      </c>
      <c r="V39" s="270"/>
      <c r="W39" s="269"/>
      <c r="X39" s="270"/>
      <c r="Y39" s="269"/>
      <c r="Z39" s="263"/>
    </row>
    <row r="40" spans="1:26" ht="33" customHeight="1">
      <c r="A40" s="309" t="s">
        <v>119</v>
      </c>
      <c r="B40" s="311" t="s">
        <v>121</v>
      </c>
      <c r="C40" s="265">
        <v>4</v>
      </c>
      <c r="D40" s="265"/>
      <c r="E40" s="266"/>
      <c r="F40" s="267"/>
      <c r="G40" s="265">
        <v>5</v>
      </c>
      <c r="H40" s="159">
        <f t="shared" si="2"/>
        <v>150</v>
      </c>
      <c r="I40" s="268">
        <v>20</v>
      </c>
      <c r="J40" s="307" t="s">
        <v>134</v>
      </c>
      <c r="K40" s="307"/>
      <c r="L40" s="307" t="s">
        <v>133</v>
      </c>
      <c r="M40" s="269">
        <f t="shared" si="3"/>
        <v>130</v>
      </c>
      <c r="N40" s="266"/>
      <c r="O40" s="268"/>
      <c r="P40" s="268"/>
      <c r="Q40" s="267"/>
      <c r="R40" s="343"/>
      <c r="S40" s="344"/>
      <c r="T40" s="343"/>
      <c r="U40" s="344" t="s">
        <v>135</v>
      </c>
      <c r="V40" s="270"/>
      <c r="W40" s="269"/>
      <c r="X40" s="270"/>
      <c r="Y40" s="269"/>
      <c r="Z40" s="263"/>
    </row>
    <row r="41" spans="1:26" ht="33" customHeight="1">
      <c r="A41" s="309" t="s">
        <v>123</v>
      </c>
      <c r="B41" s="311" t="s">
        <v>122</v>
      </c>
      <c r="C41" s="265">
        <v>4</v>
      </c>
      <c r="D41" s="265"/>
      <c r="E41" s="266"/>
      <c r="F41" s="267"/>
      <c r="G41" s="265">
        <v>5</v>
      </c>
      <c r="H41" s="159">
        <f t="shared" si="2"/>
        <v>150</v>
      </c>
      <c r="I41" s="268">
        <v>20</v>
      </c>
      <c r="J41" s="307" t="s">
        <v>134</v>
      </c>
      <c r="K41" s="307"/>
      <c r="L41" s="307" t="s">
        <v>133</v>
      </c>
      <c r="M41" s="269">
        <f t="shared" si="3"/>
        <v>130</v>
      </c>
      <c r="N41" s="266"/>
      <c r="O41" s="268"/>
      <c r="P41" s="268"/>
      <c r="Q41" s="267"/>
      <c r="R41" s="343"/>
      <c r="S41" s="344"/>
      <c r="T41" s="343"/>
      <c r="U41" s="344" t="s">
        <v>135</v>
      </c>
      <c r="V41" s="270"/>
      <c r="W41" s="269"/>
      <c r="X41" s="270"/>
      <c r="Y41" s="269"/>
      <c r="Z41" s="263"/>
    </row>
    <row r="42" spans="1:26" ht="36" customHeight="1" thickBot="1">
      <c r="A42" s="310" t="s">
        <v>124</v>
      </c>
      <c r="B42" s="252" t="s">
        <v>120</v>
      </c>
      <c r="C42" s="253">
        <v>4</v>
      </c>
      <c r="D42" s="271"/>
      <c r="E42" s="254"/>
      <c r="F42" s="255"/>
      <c r="G42" s="253">
        <v>5</v>
      </c>
      <c r="H42" s="272">
        <f t="shared" si="2"/>
        <v>150</v>
      </c>
      <c r="I42" s="273">
        <v>20</v>
      </c>
      <c r="J42" s="339" t="s">
        <v>134</v>
      </c>
      <c r="K42" s="339"/>
      <c r="L42" s="339" t="s">
        <v>133</v>
      </c>
      <c r="M42" s="274">
        <f t="shared" si="3"/>
        <v>130</v>
      </c>
      <c r="N42" s="275"/>
      <c r="O42" s="273"/>
      <c r="P42" s="273"/>
      <c r="Q42" s="276"/>
      <c r="R42" s="345"/>
      <c r="S42" s="346"/>
      <c r="T42" s="345"/>
      <c r="U42" s="346" t="s">
        <v>135</v>
      </c>
      <c r="V42" s="262"/>
      <c r="W42" s="261"/>
      <c r="X42" s="262"/>
      <c r="Y42" s="261"/>
      <c r="Z42" s="125"/>
    </row>
    <row r="43" spans="1:26" ht="21.75" customHeight="1" thickBot="1">
      <c r="A43" s="602" t="s">
        <v>81</v>
      </c>
      <c r="B43" s="602"/>
      <c r="C43" s="602"/>
      <c r="D43" s="602"/>
      <c r="E43" s="602"/>
      <c r="F43" s="602"/>
      <c r="G43" s="232">
        <f>G34</f>
        <v>5</v>
      </c>
      <c r="H43" s="232">
        <f aca="true" t="shared" si="4" ref="H43:Q43">H34</f>
        <v>150</v>
      </c>
      <c r="I43" s="232">
        <f t="shared" si="4"/>
        <v>20</v>
      </c>
      <c r="J43" s="316" t="str">
        <f t="shared" si="4"/>
        <v>4/8</v>
      </c>
      <c r="K43" s="316"/>
      <c r="L43" s="316" t="str">
        <f t="shared" si="4"/>
        <v>4/4</v>
      </c>
      <c r="M43" s="232">
        <f t="shared" si="4"/>
        <v>130</v>
      </c>
      <c r="N43" s="232">
        <f t="shared" si="4"/>
        <v>0</v>
      </c>
      <c r="O43" s="232">
        <f t="shared" si="4"/>
        <v>0</v>
      </c>
      <c r="P43" s="232">
        <f t="shared" si="4"/>
        <v>0</v>
      </c>
      <c r="Q43" s="232">
        <f t="shared" si="4"/>
        <v>0</v>
      </c>
      <c r="R43" s="316"/>
      <c r="S43" s="316"/>
      <c r="T43" s="316"/>
      <c r="U43" s="316" t="str">
        <f>U35</f>
        <v>8/12</v>
      </c>
      <c r="V43" s="277"/>
      <c r="W43" s="233"/>
      <c r="X43" s="233"/>
      <c r="Y43" s="233"/>
      <c r="Z43" s="125"/>
    </row>
    <row r="44" spans="1:26" ht="19.5" customHeight="1" thickBot="1">
      <c r="A44" s="568" t="s">
        <v>82</v>
      </c>
      <c r="B44" s="569"/>
      <c r="C44" s="569"/>
      <c r="D44" s="569"/>
      <c r="E44" s="569"/>
      <c r="F44" s="570"/>
      <c r="G44" s="239">
        <f>G31+G43</f>
        <v>10</v>
      </c>
      <c r="H44" s="239">
        <f aca="true" t="shared" si="5" ref="H44:Q44">H31+H43</f>
        <v>300</v>
      </c>
      <c r="I44" s="239">
        <f t="shared" si="5"/>
        <v>40</v>
      </c>
      <c r="J44" s="317" t="s">
        <v>136</v>
      </c>
      <c r="K44" s="317"/>
      <c r="L44" s="317" t="s">
        <v>137</v>
      </c>
      <c r="M44" s="239">
        <f t="shared" si="5"/>
        <v>260</v>
      </c>
      <c r="N44" s="239">
        <f t="shared" si="5"/>
        <v>0</v>
      </c>
      <c r="O44" s="239">
        <f t="shared" si="5"/>
        <v>0</v>
      </c>
      <c r="P44" s="239">
        <f t="shared" si="5"/>
        <v>0</v>
      </c>
      <c r="Q44" s="239">
        <f t="shared" si="5"/>
        <v>0</v>
      </c>
      <c r="R44" s="317"/>
      <c r="S44" s="317"/>
      <c r="T44" s="317" t="s">
        <v>135</v>
      </c>
      <c r="U44" s="317" t="s">
        <v>135</v>
      </c>
      <c r="V44" s="240"/>
      <c r="W44" s="240"/>
      <c r="X44" s="240"/>
      <c r="Y44" s="240"/>
      <c r="Z44" s="125"/>
    </row>
    <row r="45" spans="1:26" ht="18.75" customHeight="1" thickBot="1">
      <c r="A45" s="591" t="s">
        <v>87</v>
      </c>
      <c r="B45" s="591"/>
      <c r="C45" s="591"/>
      <c r="D45" s="591"/>
      <c r="E45" s="591"/>
      <c r="F45" s="591"/>
      <c r="G45" s="239">
        <f>G24+G44</f>
        <v>40</v>
      </c>
      <c r="H45" s="239">
        <f aca="true" t="shared" si="6" ref="H45:Q45">H24+H44</f>
        <v>1200</v>
      </c>
      <c r="I45" s="239">
        <f t="shared" si="6"/>
        <v>108</v>
      </c>
      <c r="J45" s="317" t="s">
        <v>141</v>
      </c>
      <c r="K45" s="317"/>
      <c r="L45" s="317" t="s">
        <v>142</v>
      </c>
      <c r="M45" s="239">
        <f t="shared" si="6"/>
        <v>1092</v>
      </c>
      <c r="N45" s="239">
        <f t="shared" si="6"/>
        <v>0</v>
      </c>
      <c r="O45" s="239">
        <f t="shared" si="6"/>
        <v>0</v>
      </c>
      <c r="P45" s="239">
        <f t="shared" si="6"/>
        <v>0</v>
      </c>
      <c r="Q45" s="239">
        <f t="shared" si="6"/>
        <v>0</v>
      </c>
      <c r="R45" s="317" t="s">
        <v>138</v>
      </c>
      <c r="S45" s="317" t="s">
        <v>138</v>
      </c>
      <c r="T45" s="317" t="s">
        <v>143</v>
      </c>
      <c r="U45" s="317" t="s">
        <v>135</v>
      </c>
      <c r="V45" s="240"/>
      <c r="W45" s="240"/>
      <c r="X45" s="240"/>
      <c r="Y45" s="240"/>
      <c r="Z45" s="125"/>
    </row>
    <row r="46" spans="1:26" ht="19.5" customHeight="1" thickBot="1">
      <c r="A46" s="597" t="s">
        <v>25</v>
      </c>
      <c r="B46" s="598"/>
      <c r="C46" s="598"/>
      <c r="D46" s="598"/>
      <c r="E46" s="598"/>
      <c r="F46" s="598"/>
      <c r="G46" s="598"/>
      <c r="H46" s="598"/>
      <c r="I46" s="598"/>
      <c r="J46" s="598"/>
      <c r="K46" s="598"/>
      <c r="L46" s="598"/>
      <c r="M46" s="599"/>
      <c r="N46" s="278"/>
      <c r="O46" s="278"/>
      <c r="P46" s="278"/>
      <c r="Q46" s="279"/>
      <c r="R46" s="317" t="str">
        <f>R45</f>
        <v>16/20</v>
      </c>
      <c r="S46" s="317" t="str">
        <f>S45</f>
        <v>16/20</v>
      </c>
      <c r="T46" s="317" t="str">
        <f>T45</f>
        <v>24/32</v>
      </c>
      <c r="U46" s="347" t="str">
        <f>U45</f>
        <v>8/12</v>
      </c>
      <c r="V46" s="240"/>
      <c r="W46" s="240"/>
      <c r="X46" s="240"/>
      <c r="Y46" s="240"/>
      <c r="Z46" s="125"/>
    </row>
    <row r="47" spans="1:26" ht="20.25" customHeight="1" thickBot="1">
      <c r="A47" s="281"/>
      <c r="B47" s="605" t="s">
        <v>83</v>
      </c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282"/>
      <c r="O47" s="282"/>
      <c r="P47" s="282"/>
      <c r="Q47" s="282"/>
      <c r="R47" s="239">
        <v>1</v>
      </c>
      <c r="S47" s="239">
        <v>2</v>
      </c>
      <c r="T47" s="239">
        <v>2</v>
      </c>
      <c r="U47" s="280">
        <v>1</v>
      </c>
      <c r="V47" s="240"/>
      <c r="W47" s="240"/>
      <c r="X47" s="240"/>
      <c r="Y47" s="240"/>
      <c r="Z47" s="125"/>
    </row>
    <row r="48" spans="1:26" ht="19.5" customHeight="1" thickBot="1">
      <c r="A48" s="281"/>
      <c r="B48" s="605" t="s">
        <v>84</v>
      </c>
      <c r="C48" s="605"/>
      <c r="D48" s="605"/>
      <c r="E48" s="605"/>
      <c r="F48" s="605"/>
      <c r="G48" s="605"/>
      <c r="H48" s="605"/>
      <c r="I48" s="605"/>
      <c r="J48" s="605"/>
      <c r="K48" s="605"/>
      <c r="L48" s="605"/>
      <c r="M48" s="605"/>
      <c r="N48" s="282"/>
      <c r="O48" s="282"/>
      <c r="P48" s="282"/>
      <c r="Q48" s="282"/>
      <c r="R48" s="239">
        <v>1</v>
      </c>
      <c r="S48" s="239"/>
      <c r="T48" s="239">
        <v>1</v>
      </c>
      <c r="U48" s="280"/>
      <c r="V48" s="240"/>
      <c r="W48" s="240"/>
      <c r="X48" s="240"/>
      <c r="Y48" s="240"/>
      <c r="Z48" s="125"/>
    </row>
    <row r="49" spans="1:26" ht="18" customHeight="1" thickBot="1">
      <c r="A49" s="281"/>
      <c r="B49" s="605" t="s">
        <v>85</v>
      </c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282"/>
      <c r="O49" s="282"/>
      <c r="P49" s="282"/>
      <c r="Q49" s="282"/>
      <c r="R49" s="543">
        <f>G13+G14+G15+G20</f>
        <v>15</v>
      </c>
      <c r="S49" s="544"/>
      <c r="T49" s="543">
        <f>G16+G21+G28+G34</f>
        <v>21</v>
      </c>
      <c r="U49" s="544"/>
      <c r="V49" s="545">
        <f>G22</f>
        <v>4</v>
      </c>
      <c r="W49" s="546"/>
      <c r="X49" s="240"/>
      <c r="Y49" s="240"/>
      <c r="Z49" s="125"/>
    </row>
    <row r="50" spans="1:26" ht="20.25" customHeight="1" thickBot="1">
      <c r="A50" s="281"/>
      <c r="B50" s="605" t="s">
        <v>86</v>
      </c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282"/>
      <c r="O50" s="282"/>
      <c r="P50" s="282"/>
      <c r="Q50" s="282"/>
      <c r="R50" s="543">
        <f>R49/G45*100</f>
        <v>37.5</v>
      </c>
      <c r="S50" s="544"/>
      <c r="T50" s="543">
        <f>T49/G45*100</f>
        <v>52.5</v>
      </c>
      <c r="U50" s="544"/>
      <c r="V50" s="547">
        <f>V49/G45*100</f>
        <v>10</v>
      </c>
      <c r="W50" s="548"/>
      <c r="X50" s="240"/>
      <c r="Y50" s="240"/>
      <c r="Z50" s="125"/>
    </row>
    <row r="51" spans="1:26" ht="29.25" customHeight="1" thickBot="1">
      <c r="A51" s="608" t="s">
        <v>88</v>
      </c>
      <c r="B51" s="609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39"/>
    </row>
    <row r="52" spans="1:26" ht="31.5">
      <c r="A52" s="69">
        <v>1</v>
      </c>
      <c r="B52" s="70" t="s">
        <v>65</v>
      </c>
      <c r="C52" s="71"/>
      <c r="D52" s="72"/>
      <c r="E52" s="72"/>
      <c r="F52" s="73"/>
      <c r="G52" s="74">
        <f>G53+G54</f>
        <v>12</v>
      </c>
      <c r="H52" s="75">
        <f>H53+H54</f>
        <v>360</v>
      </c>
      <c r="I52" s="76">
        <f>I53+I54</f>
        <v>198</v>
      </c>
      <c r="J52" s="77"/>
      <c r="K52" s="77"/>
      <c r="L52" s="77">
        <f>L53+L54</f>
        <v>198</v>
      </c>
      <c r="M52" s="78">
        <f>M53+M54</f>
        <v>162</v>
      </c>
      <c r="N52" s="79"/>
      <c r="O52" s="80"/>
      <c r="P52" s="81"/>
      <c r="Q52" s="82"/>
      <c r="R52" s="83"/>
      <c r="S52" s="84"/>
      <c r="T52" s="85"/>
      <c r="U52" s="86"/>
      <c r="V52" s="283"/>
      <c r="W52" s="284"/>
      <c r="X52" s="283"/>
      <c r="Y52" s="284"/>
      <c r="Z52" s="39"/>
    </row>
    <row r="53" spans="1:26" ht="31.5">
      <c r="A53" s="87" t="s">
        <v>47</v>
      </c>
      <c r="B53" s="88" t="s">
        <v>65</v>
      </c>
      <c r="C53" s="89">
        <v>2</v>
      </c>
      <c r="D53" s="90">
        <v>1</v>
      </c>
      <c r="E53" s="90"/>
      <c r="F53" s="91"/>
      <c r="G53" s="92">
        <v>6</v>
      </c>
      <c r="H53" s="93">
        <f>G53*30</f>
        <v>180</v>
      </c>
      <c r="I53" s="94">
        <f>J53+K53+L53</f>
        <v>99</v>
      </c>
      <c r="J53" s="90"/>
      <c r="K53" s="90"/>
      <c r="L53" s="90">
        <v>99</v>
      </c>
      <c r="M53" s="95">
        <f>H53-I53</f>
        <v>81</v>
      </c>
      <c r="N53" s="96">
        <v>3</v>
      </c>
      <c r="O53" s="97">
        <v>3</v>
      </c>
      <c r="P53" s="98"/>
      <c r="Q53" s="99"/>
      <c r="R53" s="100">
        <v>3</v>
      </c>
      <c r="S53" s="101">
        <v>3</v>
      </c>
      <c r="T53" s="14"/>
      <c r="U53" s="15"/>
      <c r="V53" s="285"/>
      <c r="W53" s="120"/>
      <c r="X53" s="285"/>
      <c r="Y53" s="120"/>
      <c r="Z53" s="125"/>
    </row>
    <row r="54" spans="1:26" ht="32.25" thickBot="1">
      <c r="A54" s="102" t="s">
        <v>48</v>
      </c>
      <c r="B54" s="103" t="s">
        <v>65</v>
      </c>
      <c r="C54" s="104">
        <v>4</v>
      </c>
      <c r="D54" s="105">
        <v>3</v>
      </c>
      <c r="E54" s="105"/>
      <c r="F54" s="106"/>
      <c r="G54" s="107">
        <v>6</v>
      </c>
      <c r="H54" s="108">
        <f>G54*30</f>
        <v>180</v>
      </c>
      <c r="I54" s="109">
        <f>J54+K54+L54</f>
        <v>99</v>
      </c>
      <c r="J54" s="105"/>
      <c r="K54" s="105"/>
      <c r="L54" s="105">
        <v>99</v>
      </c>
      <c r="M54" s="110">
        <f>H54-I54</f>
        <v>81</v>
      </c>
      <c r="N54" s="111"/>
      <c r="O54" s="112"/>
      <c r="P54" s="113">
        <v>3</v>
      </c>
      <c r="Q54" s="114">
        <v>3</v>
      </c>
      <c r="R54" s="115"/>
      <c r="S54" s="116"/>
      <c r="T54" s="117">
        <v>3</v>
      </c>
      <c r="U54" s="118">
        <v>3</v>
      </c>
      <c r="V54" s="286"/>
      <c r="W54" s="287"/>
      <c r="X54" s="286"/>
      <c r="Y54" s="287"/>
      <c r="Z54" s="125"/>
    </row>
    <row r="55" spans="1:26" ht="15.75">
      <c r="A55" s="40"/>
      <c r="B55" s="41"/>
      <c r="C55" s="42"/>
      <c r="D55" s="42"/>
      <c r="E55" s="43"/>
      <c r="F55" s="43"/>
      <c r="G55" s="44"/>
      <c r="H55" s="44"/>
      <c r="I55" s="45"/>
      <c r="J55" s="44"/>
      <c r="K55" s="44"/>
      <c r="L55" s="46"/>
      <c r="M55" s="47"/>
      <c r="N55" s="43"/>
      <c r="O55" s="43"/>
      <c r="P55" s="46"/>
      <c r="Q55" s="46"/>
      <c r="R55" s="288"/>
      <c r="S55" s="288"/>
      <c r="T55" s="288"/>
      <c r="U55" s="125"/>
      <c r="V55" s="125"/>
      <c r="W55" s="125"/>
      <c r="X55" s="125"/>
      <c r="Y55" s="125"/>
      <c r="Z55" s="125"/>
    </row>
    <row r="56" spans="1:26" ht="15.75">
      <c r="A56" s="40"/>
      <c r="B56" s="41"/>
      <c r="C56" s="42"/>
      <c r="D56" s="42"/>
      <c r="E56" s="43"/>
      <c r="F56" s="43"/>
      <c r="G56" s="44"/>
      <c r="H56" s="44"/>
      <c r="I56" s="45"/>
      <c r="J56" s="44"/>
      <c r="K56" s="44"/>
      <c r="L56" s="46"/>
      <c r="M56" s="47"/>
      <c r="N56" s="43"/>
      <c r="O56" s="43"/>
      <c r="P56" s="46"/>
      <c r="Q56" s="46"/>
      <c r="R56" s="288"/>
      <c r="S56" s="288"/>
      <c r="T56" s="288"/>
      <c r="U56" s="125"/>
      <c r="V56" s="125"/>
      <c r="W56" s="125"/>
      <c r="X56" s="125"/>
      <c r="Y56" s="125"/>
      <c r="Z56" s="125"/>
    </row>
    <row r="57" spans="1:26" ht="15.75">
      <c r="A57" s="40"/>
      <c r="B57" s="41"/>
      <c r="C57" s="42"/>
      <c r="D57" s="42"/>
      <c r="E57" s="43"/>
      <c r="F57" s="43"/>
      <c r="G57" s="44"/>
      <c r="H57" s="44"/>
      <c r="I57" s="45"/>
      <c r="J57" s="44"/>
      <c r="K57" s="44"/>
      <c r="L57" s="46"/>
      <c r="M57" s="47"/>
      <c r="N57" s="43"/>
      <c r="O57" s="43"/>
      <c r="P57" s="46"/>
      <c r="Q57" s="46"/>
      <c r="R57" s="288"/>
      <c r="S57" s="288"/>
      <c r="T57" s="288"/>
      <c r="U57" s="125"/>
      <c r="V57" s="125"/>
      <c r="W57" s="125"/>
      <c r="X57" s="125"/>
      <c r="Y57" s="125"/>
      <c r="Z57" s="125"/>
    </row>
    <row r="58" spans="1:26" ht="15.75">
      <c r="A58" s="40"/>
      <c r="B58" s="41"/>
      <c r="C58" s="42"/>
      <c r="D58" s="42"/>
      <c r="E58" s="43"/>
      <c r="F58" s="43"/>
      <c r="G58" s="44"/>
      <c r="H58" s="44"/>
      <c r="I58" s="45"/>
      <c r="J58" s="44"/>
      <c r="K58" s="44"/>
      <c r="L58" s="46"/>
      <c r="M58" s="47"/>
      <c r="N58" s="43"/>
      <c r="O58" s="43"/>
      <c r="P58" s="46"/>
      <c r="Q58" s="46"/>
      <c r="R58" s="288"/>
      <c r="S58" s="288"/>
      <c r="T58" s="288"/>
      <c r="U58" s="125"/>
      <c r="V58" s="125"/>
      <c r="W58" s="125"/>
      <c r="X58" s="125"/>
      <c r="Y58" s="125"/>
      <c r="Z58" s="125"/>
    </row>
    <row r="59" spans="1:26" s="4" customFormat="1" ht="33.75" customHeight="1">
      <c r="A59" s="39"/>
      <c r="B59" s="396" t="s">
        <v>90</v>
      </c>
      <c r="C59" s="397"/>
      <c r="D59" s="397"/>
      <c r="E59" s="397"/>
      <c r="F59" s="397"/>
      <c r="G59" s="397"/>
      <c r="H59" s="606" t="s">
        <v>168</v>
      </c>
      <c r="I59" s="607"/>
      <c r="J59" s="607"/>
      <c r="K59" s="607"/>
      <c r="L59" s="60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125"/>
    </row>
    <row r="60" spans="1:26" s="4" customFormat="1" ht="33.75" customHeight="1">
      <c r="A60" s="39"/>
      <c r="B60" s="396"/>
      <c r="C60" s="397"/>
      <c r="D60" s="397"/>
      <c r="E60" s="397"/>
      <c r="F60" s="397"/>
      <c r="G60" s="397"/>
      <c r="H60" s="393"/>
      <c r="I60" s="394"/>
      <c r="J60" s="394"/>
      <c r="K60" s="394"/>
      <c r="L60" s="394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125"/>
    </row>
    <row r="61" spans="1:26" s="4" customFormat="1" ht="18" customHeight="1">
      <c r="A61" s="39"/>
      <c r="B61" s="398" t="s">
        <v>125</v>
      </c>
      <c r="C61" s="397"/>
      <c r="D61" s="397"/>
      <c r="E61" s="397"/>
      <c r="F61" s="397"/>
      <c r="G61" s="397"/>
      <c r="H61" s="606" t="s">
        <v>168</v>
      </c>
      <c r="I61" s="607"/>
      <c r="J61" s="607"/>
      <c r="K61" s="607"/>
      <c r="L61" s="60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125"/>
    </row>
    <row r="62" spans="1:26" s="4" customFormat="1" ht="18" customHeight="1">
      <c r="A62" s="39"/>
      <c r="B62" s="398"/>
      <c r="C62" s="397"/>
      <c r="D62" s="397"/>
      <c r="E62" s="397"/>
      <c r="F62" s="397"/>
      <c r="G62" s="397"/>
      <c r="H62" s="606"/>
      <c r="I62" s="607"/>
      <c r="J62" s="607"/>
      <c r="K62" s="607"/>
      <c r="L62" s="60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125"/>
    </row>
    <row r="63" spans="1:26" s="4" customFormat="1" ht="18" customHeight="1">
      <c r="A63" s="39"/>
      <c r="B63" s="398"/>
      <c r="C63" s="397"/>
      <c r="D63" s="397"/>
      <c r="E63" s="397"/>
      <c r="F63" s="397"/>
      <c r="G63" s="397"/>
      <c r="H63" s="393"/>
      <c r="I63" s="394"/>
      <c r="J63" s="394"/>
      <c r="K63" s="394"/>
      <c r="L63" s="394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125"/>
    </row>
    <row r="64" spans="1:26" s="4" customFormat="1" ht="18" customHeight="1">
      <c r="A64" s="39"/>
      <c r="B64" s="398" t="s">
        <v>126</v>
      </c>
      <c r="C64" s="397"/>
      <c r="D64" s="397"/>
      <c r="E64" s="397"/>
      <c r="F64" s="397"/>
      <c r="G64" s="397"/>
      <c r="H64" s="606" t="s">
        <v>169</v>
      </c>
      <c r="I64" s="607"/>
      <c r="J64" s="607"/>
      <c r="K64" s="607"/>
      <c r="L64" s="60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125"/>
    </row>
    <row r="65" spans="1:26" s="4" customFormat="1" ht="18" customHeight="1">
      <c r="A65" s="39"/>
      <c r="B65" s="398"/>
      <c r="C65" s="397"/>
      <c r="D65" s="397"/>
      <c r="E65" s="397"/>
      <c r="F65" s="397"/>
      <c r="G65" s="397"/>
      <c r="H65" s="399"/>
      <c r="I65" s="399"/>
      <c r="J65" s="399"/>
      <c r="K65" s="400"/>
      <c r="L65" s="401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125"/>
    </row>
    <row r="66" spans="1:26" s="4" customFormat="1" ht="18" customHeight="1">
      <c r="A66" s="39"/>
      <c r="B66" s="398"/>
      <c r="C66" s="397"/>
      <c r="D66" s="397"/>
      <c r="E66" s="397"/>
      <c r="F66" s="397"/>
      <c r="G66" s="397"/>
      <c r="H66" s="395"/>
      <c r="I66" s="395"/>
      <c r="J66" s="395"/>
      <c r="K66" s="402"/>
      <c r="L66" s="402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125"/>
    </row>
    <row r="67" spans="1:26" s="4" customFormat="1" ht="37.5">
      <c r="A67" s="39"/>
      <c r="B67" s="403" t="s">
        <v>89</v>
      </c>
      <c r="C67" s="404"/>
      <c r="D67" s="404"/>
      <c r="E67" s="404"/>
      <c r="F67" s="404"/>
      <c r="G67" s="404"/>
      <c r="H67" s="603" t="s">
        <v>170</v>
      </c>
      <c r="I67" s="604"/>
      <c r="J67" s="604"/>
      <c r="K67" s="400"/>
      <c r="L67" s="397"/>
      <c r="M67" s="39"/>
      <c r="N67" s="48"/>
      <c r="O67" s="48"/>
      <c r="P67" s="48"/>
      <c r="Q67" s="39"/>
      <c r="R67" s="39"/>
      <c r="S67" s="39"/>
      <c r="T67" s="39"/>
      <c r="U67" s="39"/>
      <c r="V67" s="39"/>
      <c r="W67" s="39"/>
      <c r="X67" s="39"/>
      <c r="Y67" s="39"/>
      <c r="Z67" s="125"/>
    </row>
    <row r="68" spans="1:26" ht="18.75">
      <c r="A68" s="39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288"/>
      <c r="N68" s="49"/>
      <c r="O68" s="49"/>
      <c r="P68" s="49"/>
      <c r="Q68" s="288"/>
      <c r="R68" s="288"/>
      <c r="S68" s="288"/>
      <c r="T68" s="288"/>
      <c r="U68" s="125"/>
      <c r="V68" s="125"/>
      <c r="W68" s="125"/>
      <c r="X68" s="125"/>
      <c r="Y68" s="125"/>
      <c r="Z68" s="125"/>
    </row>
    <row r="69" spans="1:26" ht="18.75">
      <c r="A69" s="288"/>
      <c r="B69" s="395" t="s">
        <v>171</v>
      </c>
      <c r="C69" s="395"/>
      <c r="D69" s="395"/>
      <c r="E69" s="395"/>
      <c r="F69" s="395"/>
      <c r="G69" s="395"/>
      <c r="H69" s="395" t="s">
        <v>172</v>
      </c>
      <c r="I69" s="395"/>
      <c r="J69" s="395"/>
      <c r="K69" s="402"/>
      <c r="L69" s="402"/>
      <c r="M69" s="288"/>
      <c r="N69" s="288"/>
      <c r="O69" s="288"/>
      <c r="P69" s="288"/>
      <c r="Q69" s="288"/>
      <c r="R69" s="288"/>
      <c r="S69" s="288"/>
      <c r="T69" s="288"/>
      <c r="U69" s="125"/>
      <c r="V69" s="125"/>
      <c r="W69" s="125"/>
      <c r="X69" s="125"/>
      <c r="Y69" s="125"/>
      <c r="Z69" s="125"/>
    </row>
    <row r="70" spans="1:26" ht="15.75">
      <c r="A70" s="288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</row>
  </sheetData>
  <sheetProtection/>
  <mergeCells count="66">
    <mergeCell ref="H67:J67"/>
    <mergeCell ref="B47:M47"/>
    <mergeCell ref="B48:M48"/>
    <mergeCell ref="B49:M49"/>
    <mergeCell ref="B50:M50"/>
    <mergeCell ref="H64:L64"/>
    <mergeCell ref="H62:L62"/>
    <mergeCell ref="H61:L61"/>
    <mergeCell ref="H59:L59"/>
    <mergeCell ref="A51:Y51"/>
    <mergeCell ref="A46:M46"/>
    <mergeCell ref="R2:Y2"/>
    <mergeCell ref="V5:W5"/>
    <mergeCell ref="X5:Y5"/>
    <mergeCell ref="I4:I8"/>
    <mergeCell ref="H2:M2"/>
    <mergeCell ref="A26:Y26"/>
    <mergeCell ref="A31:F31"/>
    <mergeCell ref="R3:S3"/>
    <mergeCell ref="A43:F43"/>
    <mergeCell ref="A45:F45"/>
    <mergeCell ref="V3:W3"/>
    <mergeCell ref="E5:F6"/>
    <mergeCell ref="L5:L8"/>
    <mergeCell ref="A33:Y33"/>
    <mergeCell ref="A23:F23"/>
    <mergeCell ref="C5:C8"/>
    <mergeCell ref="D5:D8"/>
    <mergeCell ref="X3:Y3"/>
    <mergeCell ref="A18:F18"/>
    <mergeCell ref="A1:Y1"/>
    <mergeCell ref="F7:F8"/>
    <mergeCell ref="G2:G8"/>
    <mergeCell ref="K5:K8"/>
    <mergeCell ref="R5:S5"/>
    <mergeCell ref="C2:F4"/>
    <mergeCell ref="E7:E8"/>
    <mergeCell ref="J4:L4"/>
    <mergeCell ref="J5:J8"/>
    <mergeCell ref="M3:M8"/>
    <mergeCell ref="A44:F44"/>
    <mergeCell ref="N4:P5"/>
    <mergeCell ref="T3:U3"/>
    <mergeCell ref="T5:U5"/>
    <mergeCell ref="A10:Y10"/>
    <mergeCell ref="A25:Y25"/>
    <mergeCell ref="A19:Y19"/>
    <mergeCell ref="A27:Y27"/>
    <mergeCell ref="N3:P3"/>
    <mergeCell ref="I3:L3"/>
    <mergeCell ref="A32:Z32"/>
    <mergeCell ref="N7:P7"/>
    <mergeCell ref="A2:A8"/>
    <mergeCell ref="B2:B8"/>
    <mergeCell ref="H3:H8"/>
    <mergeCell ref="N2:Q2"/>
    <mergeCell ref="Q4:Q5"/>
    <mergeCell ref="R7:Y7"/>
    <mergeCell ref="B24:F24"/>
    <mergeCell ref="A11:Y11"/>
    <mergeCell ref="R49:S49"/>
    <mergeCell ref="T49:U49"/>
    <mergeCell ref="V49:W49"/>
    <mergeCell ref="R50:S50"/>
    <mergeCell ref="T50:U50"/>
    <mergeCell ref="V50:W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3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2021-10-18T08:06:18Z</cp:lastPrinted>
  <dcterms:created xsi:type="dcterms:W3CDTF">2007-11-26T10:42:37Z</dcterms:created>
  <dcterms:modified xsi:type="dcterms:W3CDTF">2023-04-25T14:59:51Z</dcterms:modified>
  <cp:category/>
  <cp:version/>
  <cp:contentType/>
  <cp:contentStatus/>
</cp:coreProperties>
</file>